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položkový rozpočet" sheetId="1" r:id="rId1"/>
  </sheets>
  <definedNames>
    <definedName name="_xlnm.Print_Area" localSheetId="0">'položkový rozpočet'!$A$1:$L$13</definedName>
    <definedName name="_xlnm.Print_Titles" localSheetId="0">'položkový rozpočet'!$1:$6</definedName>
    <definedName name="_xlnm.Print_Titles" localSheetId="0">'položkový rozpočet'!$1:$6</definedName>
    <definedName name="_xlnm.Print_Area" localSheetId="0">'položkový rozpočet'!$A$1:$L$13</definedName>
    <definedName name="solver_lin" localSheetId="0">0</definedName>
    <definedName name="solver_num" localSheetId="0">0</definedName>
    <definedName name="solver_opt" localSheetId="0">#N/A</definedName>
    <definedName name="solver_typ" localSheetId="0">1</definedName>
    <definedName name="solver_val" localSheetId="0">0</definedName>
  </definedNames>
  <calcPr fullCalcOnLoad="1"/>
</workbook>
</file>

<file path=xl/sharedStrings.xml><?xml version="1.0" encoding="utf-8"?>
<sst xmlns="http://schemas.openxmlformats.org/spreadsheetml/2006/main" count="31" uniqueCount="28">
  <si>
    <t>Stavba :</t>
  </si>
  <si>
    <t xml:space="preserve">Položkový rozpočet 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</si>
  <si>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</si>
  <si>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</si>
  <si>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</si>
  <si>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</si>
  <si>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</si>
  <si>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</si>
  <si>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</si>
  <si>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</si>
  <si>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Jednotková hmotnost</t>
  </si>
  <si>
    <t>Celková hmotnost</t>
  </si>
  <si>
    <t>Jednotková dem.hmot.</t>
  </si>
  <si>
    <t>Celková dem.hmot.</t>
  </si>
  <si>
    <t>poznámky</t>
  </si>
  <si>
    <t>Díl:</t>
  </si>
  <si>
    <t>Informační systém</t>
  </si>
  <si>
    <t>kus</t>
  </si>
  <si>
    <t>6+2+2+2+2</t>
  </si>
  <si>
    <t>Celkem</t>
  </si>
  <si>
    <t>Technické pomínky realizace:
Součástí dodávky je dílenská dokumentace, která bude před zadáním do výroby předložena projektantovi k písemnému odsouhlasení. Jakékoliv tvarové, rozměrové, materiálové odchylky, nebo odchylky v barevnosti musí být před zadáním do výroby písemně odsouhlaseny projektantem!!! Součástí dodávky jsou i výkopové práce a bednění. Dodávka a montáž včetně veškerých potřebných kotvících prvků, stavebních přípomocí, začištění, dotmelení, broušení, apod. Dodavatel předloží vzorky všech materiálů včetně povrchových úprav k písemnému odsouhlasení projektantovi. Před vlastní výrobou po odsouhlasení vzorků bude v rámci dodávky zhotoven zkušební prototyp panelu"naučná stezka", teprve po jeho odsouhlasení lze vyrobit všechny panely.</t>
  </si>
  <si>
    <t>0,80*0,80*0,75*(6+2+2+2+2)</t>
  </si>
  <si>
    <t>Návrh inf. systému v Oboře Hvězda</t>
  </si>
  <si>
    <t>celkem (Kč bez DPH)</t>
  </si>
  <si>
    <r>
      <t xml:space="preserve">Naučná stezka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A) </t>
    </r>
    <r>
      <rPr>
        <sz val="8"/>
        <rFont val="Arial"/>
        <family val="2"/>
      </rPr>
      <t xml:space="preserve">Kovový nosič (corten) s logem a názvem vyřezávaným laserem,
povrchová úprava:
1)chemická oxidace cortenové oceli až po dosažení rovnoměrného zkorodování povrchu
2) mechanické vyčištění povrchu
3)odmaštění
4)třívrstvý polyuretanový čirý lak
5) UV potisk(pro části s potiskem)
6) ochranný dvouvrstvý polyuretanový čirý lak proti grafiti
- součástí je frézovaná kapsa pro vložení vyměnitelného nosiče, včetně přípravy pro kotvení šroubovaným spojem(imbusem) se zapuštěnou hlavou
</t>
    </r>
    <r>
      <rPr>
        <sz val="8"/>
        <color indexed="57"/>
        <rFont val="Arial"/>
        <family val="2"/>
      </rPr>
      <t xml:space="preserve">vel. 670x2750x tl.18mm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vyměnitelný kovový(corten) nosič zapuštěný do základního panelu s inforamcemi natištěnými UV tiskem, včetně přípravy pro kotvení
povrchová úprava:
1)chemická oxidace cortenové oceli až po dosažení rovnoměrného zkorodování povrchu
2) mechanické vyčištění povrchu
3)odmaštění
4)třívrstvý polyuretanový čirý lak
5) UV potisk(pro části s potiskem)
6) ochranný dvouvrstvý polyuretanový čirý lak proti grafiti
</t>
    </r>
    <r>
      <rPr>
        <sz val="8"/>
        <color indexed="57"/>
        <rFont val="Arial"/>
        <family val="2"/>
      </rPr>
      <t xml:space="preserve">vel. 630x1300 tl. 3mm 
</t>
    </r>
    <r>
      <rPr>
        <b/>
        <sz val="8"/>
        <rFont val="Arial"/>
        <family val="2"/>
      </rPr>
      <t xml:space="preserve">C) </t>
    </r>
    <r>
      <rPr>
        <sz val="8"/>
        <rFont val="Arial"/>
        <family val="2"/>
      </rPr>
      <t xml:space="preserve">Nerezové kotvení sestavy do betonové patky vč. výztuže 15kg/patka, součástí dodávky je kopletní kotvení chemickými kotvami a šroubovými spoji, včetně přípravy pro připevnění nosiče, patka bedněná, včetně výkopu a obsypu štěrkodrtí 4-8mm(zásyp zhutnit)
</t>
    </r>
    <r>
      <rPr>
        <b/>
        <sz val="8"/>
        <rFont val="Arial"/>
        <family val="2"/>
      </rPr>
      <t xml:space="preserve">
</t>
    </r>
    <r>
      <rPr>
        <b/>
        <sz val="8"/>
        <color indexed="30"/>
        <rFont val="Arial"/>
        <family val="2"/>
      </rPr>
      <t>viz. konstrukční výkresy č. 01, 02</t>
    </r>
    <r>
      <rPr>
        <b/>
        <sz val="8"/>
        <rFont val="Arial"/>
        <family val="2"/>
      </rPr>
      <t xml:space="preserve">
grafické řešení viz. layouty panelů</t>
    </r>
  </si>
  <si>
    <r>
      <t xml:space="preserve">Označení vstupu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Kovový nosič (corten) s logem a názvem vyřezávaným laserem,
povrchová úprava:
1)chemická oxidace cortenové oceli až po dosažení rovnoměrného zkorodování povrchu
2) mechanické vyčištění povrchu
3)odmaštění
4)třívrstvý polyuretanový čirý lak
5) UV potisk(pro části s potiskem)
6) ochranný dvouvrstvý polyuretanový čirý lak proti grafiti
- součástí je frézovaná kapsa pro vložení vyměnitelného nosiče, včetně přípravy pro kotvení šroubovaným spojem(imbusem) se zapuštěnou hlavou
</t>
    </r>
    <r>
      <rPr>
        <sz val="8"/>
        <color indexed="57"/>
        <rFont val="Arial"/>
        <family val="2"/>
      </rPr>
      <t>vel.</t>
    </r>
    <r>
      <rPr>
        <sz val="8"/>
        <rFont val="Arial"/>
        <family val="2"/>
      </rPr>
      <t xml:space="preserve"> </t>
    </r>
    <r>
      <rPr>
        <sz val="8"/>
        <color indexed="57"/>
        <rFont val="Arial"/>
        <family val="2"/>
      </rPr>
      <t xml:space="preserve">670x2295x tl.18mm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vyměnitelný kovový(corten) nosič zapuštěný do základního panelu s inforamcemi natištěnými UV tiskem, včetně přípravy pro kotvení
povrchová úprava:
1)chemická oxidace cortenové oceli až po dosažení rovnoměrného zkorodování povrchu
2) mechanické vyčištění povrchu
3)odmaštění
4)třívrstvý polyuretanový čirý lak
5) UV potisk(pro části s potiskem)
6) ochranný dvouvrstvý polyuretanový čirý lak proti grafiti
</t>
    </r>
    <r>
      <rPr>
        <sz val="8"/>
        <color indexed="57"/>
        <rFont val="Arial"/>
        <family val="2"/>
      </rPr>
      <t xml:space="preserve">vel. 630x700 tl. 3mm 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 Nerezové kotvení sestavy do betonové patky vč. výztuže 15kg/patka, součástí dodávky je kopletní kotvení chemickými kotvami a šroubovými spoji, včetně přípravy pro připevnění nosiče, patka bedněná, včetně výkopu a obsypu štěrkodrtí 4-8mm(zásyp zhutnit)
</t>
    </r>
    <r>
      <rPr>
        <b/>
        <sz val="8"/>
        <color indexed="30"/>
        <rFont val="Arial"/>
        <family val="2"/>
      </rPr>
      <t>viz. konstrukční výkresy č. 03,04</t>
    </r>
    <r>
      <rPr>
        <b/>
        <sz val="8"/>
        <rFont val="Arial"/>
        <family val="2"/>
      </rPr>
      <t xml:space="preserve">
grafické řešení viz. layouty panelů</t>
    </r>
    <r>
      <rPr>
        <sz val="8"/>
        <rFont val="Arial"/>
        <family val="2"/>
      </rPr>
      <t xml:space="preserve">
</t>
    </r>
  </si>
  <si>
    <r>
      <t xml:space="preserve">Lesnická cedule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Kovový nosič (corten) s logem a názvem vyřezávaným laserem,
povrchová úprava:
1)chemická oxidace cortenové oceli až po dosažení rovnoměrného zkorodování povrchu
2) mechanické vyčištění povrchu
3)odmaštění
4)třívrstvý polyuretanový čirý lak
5) UV potisk(pro části s potiskem)
6) ochranný dvouvrstvý polyuretanový čirý lak proti grafiti
- součástí je frézovaná kapsa pro vložení vyměnitelného nosiče, včetně přípravy pro kotvení šroubovaným spojem(imbusem) se zapuštěnou hlavou
</t>
    </r>
    <r>
      <rPr>
        <sz val="8"/>
        <color indexed="57"/>
        <rFont val="Arial"/>
        <family val="2"/>
      </rPr>
      <t>vel.</t>
    </r>
    <r>
      <rPr>
        <sz val="8"/>
        <rFont val="Arial"/>
        <family val="2"/>
      </rPr>
      <t xml:space="preserve"> </t>
    </r>
    <r>
      <rPr>
        <sz val="8"/>
        <color indexed="57"/>
        <rFont val="Arial"/>
        <family val="2"/>
      </rPr>
      <t xml:space="preserve">670x2295x tl.18mm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vyměnitelný kovový(corten) nosič zapuštěný do základního panelu s inforamcemi natištěnými UV tiskem, včetně přípravy pro kotvení
povrchová úprava:
1)chemická oxidace cortenové oceli až po dosažení rovnoměrného zkorodování povrchu
2) mechanické vyčištění povrchu
3)odmaštění
4)třívrstvý polyuretanový čirý lak
5) UV potisk(pro části s potiskem)
6) ochranný dvouvrstvý polyuretanový čirý lak proti grafiti
</t>
    </r>
    <r>
      <rPr>
        <sz val="8"/>
        <color indexed="57"/>
        <rFont val="Arial"/>
        <family val="2"/>
      </rPr>
      <t xml:space="preserve">vel. 630x550 tl. 3mm 
</t>
    </r>
    <r>
      <rPr>
        <b/>
        <sz val="8"/>
        <rFont val="Arial"/>
        <family val="2"/>
      </rPr>
      <t xml:space="preserve">
C) </t>
    </r>
    <r>
      <rPr>
        <sz val="8"/>
        <rFont val="Arial"/>
        <family val="2"/>
      </rPr>
      <t xml:space="preserve">Nerezové kotvení sestavy do betonové patky vč. výztuže 15kg/patka, součástí dodávky je kopletní kotvení chemickými kotvami a šroubovými spoji, včetně přípravy pro připevnění nosiče, patka bedněná, včetně výkopu a obsypu štěrkodrtí 4-8mm(zásyp zhutnit)
</t>
    </r>
    <r>
      <rPr>
        <b/>
        <sz val="8"/>
        <color indexed="30"/>
        <rFont val="Arial"/>
        <family val="2"/>
      </rPr>
      <t>viz. konstrukční výkresy č. 05, 06</t>
    </r>
    <r>
      <rPr>
        <b/>
        <sz val="8"/>
        <rFont val="Arial"/>
        <family val="2"/>
      </rPr>
      <t xml:space="preserve">
grafické řešení viz. layouty panelů</t>
    </r>
  </si>
  <si>
    <r>
      <t xml:space="preserve">Zahradní cedule 
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Kovový nosič (corten) s logem a názvem vyřezávaným laserem,
povrchová úprava:
1)chemická oxidace cortenové oceli až po dosažení rovnoměrného zkorodování povrchu
2) mechanické vyčištění povrchu
3)odmaštění
4)třívrstvý polyuretanový čirý lak
5) UV potisk(pro části s potiskem)
6) ochranný dvouvrstvý polyuretanový čirý lak proti grafiti
</t>
    </r>
    <r>
      <rPr>
        <sz val="8"/>
        <color indexed="57"/>
        <rFont val="Arial"/>
        <family val="2"/>
      </rPr>
      <t>vel.</t>
    </r>
    <r>
      <rPr>
        <sz val="8"/>
        <rFont val="Arial"/>
        <family val="2"/>
      </rPr>
      <t xml:space="preserve"> </t>
    </r>
    <r>
      <rPr>
        <sz val="8"/>
        <color indexed="57"/>
        <rFont val="Arial"/>
        <family val="2"/>
      </rPr>
      <t xml:space="preserve">670x480x tl.18mm
</t>
    </r>
    <r>
      <rPr>
        <b/>
        <sz val="8"/>
        <rFont val="Arial"/>
        <family val="2"/>
      </rPr>
      <t xml:space="preserve">
C)</t>
    </r>
    <r>
      <rPr>
        <sz val="8"/>
        <rFont val="Arial"/>
        <family val="2"/>
      </rPr>
      <t xml:space="preserve"> Nerezové kotvení sestavy do betonové patky vč. výztuže 5kg/patka, součástí dodávky je kopletní kotvení chemickými kotvami a šroubovými spoji, včetně přípravy pro připevnění nosiče, patka bedněná, včetně výkopu a obsypu štěrkodrtí 4-8mm(zásyp zhutnit)
</t>
    </r>
    <r>
      <rPr>
        <b/>
        <sz val="8"/>
        <color indexed="30"/>
        <rFont val="Arial"/>
        <family val="2"/>
      </rPr>
      <t>viz. konstrukční výkresy č. 07</t>
    </r>
    <r>
      <rPr>
        <b/>
        <sz val="8"/>
        <rFont val="Arial"/>
        <family val="2"/>
      </rPr>
      <t xml:space="preserve">
grafické řešení viz. layouty panelů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</si>
</sst>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"/>
    <numFmt numFmtId="167" formatCode="[$-405]d\.\ mmmm\ yyyy"/>
    <numFmt numFmtId="168" formatCode="#,##0.00\ &quot;Kč&quot;"/>
    <numFmt numFmtId="169" formatCode="#,##0.0"/>
  </numFmts>
  <fonts count="51">
    <font>
      <sz val="10"/>
      <name val="Arial CE"/>
      <family val="2"/>
    </font>
    <font>
      <sz val="10"/>
      <name val="Arial"/>
      <family val="0"/>
    </font>
    <font>
      <sz val="8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8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 vertical="top" wrapText="1"/>
      <protection locked="0"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8" applyFont="1">
      <alignment/>
      <protection/>
    </xf>
    <xf numFmtId="0" fontId="1" fillId="0" borderId="0" xfId="48" applyFont="1" applyAlignment="1">
      <alignment horizontal="right"/>
      <protection/>
    </xf>
    <xf numFmtId="0" fontId="5" fillId="0" borderId="0" xfId="48" applyFont="1">
      <alignment/>
      <protection/>
    </xf>
    <xf numFmtId="0" fontId="7" fillId="0" borderId="0" xfId="48" applyFont="1" applyAlignment="1">
      <alignment horizontal="center"/>
      <protection/>
    </xf>
    <xf numFmtId="0" fontId="8" fillId="0" borderId="0" xfId="48" applyFont="1" applyAlignment="1">
      <alignment horizontal="center"/>
      <protection/>
    </xf>
    <xf numFmtId="0" fontId="8" fillId="0" borderId="0" xfId="48" applyFont="1" applyAlignment="1">
      <alignment horizontal="right"/>
      <protection/>
    </xf>
    <xf numFmtId="49" fontId="4" fillId="0" borderId="10" xfId="48" applyNumberFormat="1" applyFont="1" applyBorder="1">
      <alignment/>
      <protection/>
    </xf>
    <xf numFmtId="0" fontId="1" fillId="0" borderId="10" xfId="48" applyFont="1" applyBorder="1">
      <alignment/>
      <protection/>
    </xf>
    <xf numFmtId="0" fontId="3" fillId="0" borderId="11" xfId="48" applyFont="1" applyBorder="1" applyAlignment="1">
      <alignment horizontal="right"/>
      <protection/>
    </xf>
    <xf numFmtId="49" fontId="1" fillId="0" borderId="10" xfId="48" applyNumberFormat="1" applyFont="1" applyBorder="1" applyAlignment="1">
      <alignment horizontal="left"/>
      <protection/>
    </xf>
    <xf numFmtId="0" fontId="1" fillId="0" borderId="12" xfId="48" applyFont="1" applyBorder="1">
      <alignment/>
      <protection/>
    </xf>
    <xf numFmtId="49" fontId="4" fillId="0" borderId="13" xfId="48" applyNumberFormat="1" applyFont="1" applyBorder="1">
      <alignment/>
      <protection/>
    </xf>
    <xf numFmtId="0" fontId="1" fillId="0" borderId="13" xfId="48" applyFont="1" applyBorder="1">
      <alignment/>
      <protection/>
    </xf>
    <xf numFmtId="0" fontId="3" fillId="0" borderId="0" xfId="48" applyFont="1">
      <alignment/>
      <protection/>
    </xf>
    <xf numFmtId="0" fontId="1" fillId="0" borderId="0" xfId="48" applyFont="1" applyAlignment="1">
      <alignment/>
      <protection/>
    </xf>
    <xf numFmtId="49" fontId="3" fillId="33" borderId="14" xfId="48" applyNumberFormat="1" applyFont="1" applyFill="1" applyBorder="1">
      <alignment/>
      <protection/>
    </xf>
    <xf numFmtId="0" fontId="3" fillId="33" borderId="15" xfId="48" applyFont="1" applyFill="1" applyBorder="1" applyAlignment="1">
      <alignment horizontal="center"/>
      <protection/>
    </xf>
    <xf numFmtId="0" fontId="3" fillId="33" borderId="15" xfId="48" applyNumberFormat="1" applyFont="1" applyFill="1" applyBorder="1" applyAlignment="1">
      <alignment horizontal="center"/>
      <protection/>
    </xf>
    <xf numFmtId="0" fontId="3" fillId="33" borderId="14" xfId="48" applyFont="1" applyFill="1" applyBorder="1" applyAlignment="1">
      <alignment horizontal="center" wrapText="1"/>
      <protection/>
    </xf>
    <xf numFmtId="0" fontId="9" fillId="33" borderId="14" xfId="48" applyFont="1" applyFill="1" applyBorder="1" applyAlignment="1">
      <alignment wrapText="1"/>
      <protection/>
    </xf>
    <xf numFmtId="0" fontId="4" fillId="0" borderId="16" xfId="48" applyFont="1" applyBorder="1" applyAlignment="1">
      <alignment horizontal="center"/>
      <protection/>
    </xf>
    <xf numFmtId="49" fontId="4" fillId="0" borderId="16" xfId="48" applyNumberFormat="1" applyFont="1" applyBorder="1" applyAlignment="1">
      <alignment horizontal="left"/>
      <protection/>
    </xf>
    <xf numFmtId="0" fontId="4" fillId="0" borderId="17" xfId="48" applyFont="1" applyBorder="1">
      <alignment/>
      <protection/>
    </xf>
    <xf numFmtId="0" fontId="1" fillId="0" borderId="18" xfId="48" applyFont="1" applyBorder="1" applyAlignment="1">
      <alignment horizontal="center"/>
      <protection/>
    </xf>
    <xf numFmtId="0" fontId="1" fillId="0" borderId="18" xfId="48" applyNumberFormat="1" applyFont="1" applyBorder="1" applyAlignment="1">
      <alignment horizontal="right"/>
      <protection/>
    </xf>
    <xf numFmtId="0" fontId="1" fillId="0" borderId="15" xfId="48" applyNumberFormat="1" applyFont="1" applyBorder="1">
      <alignment/>
      <protection/>
    </xf>
    <xf numFmtId="0" fontId="1" fillId="0" borderId="19" xfId="48" applyNumberFormat="1" applyFont="1" applyFill="1" applyBorder="1">
      <alignment/>
      <protection/>
    </xf>
    <xf numFmtId="0" fontId="1" fillId="0" borderId="20" xfId="48" applyNumberFormat="1" applyFont="1" applyFill="1" applyBorder="1">
      <alignment/>
      <protection/>
    </xf>
    <xf numFmtId="0" fontId="1" fillId="0" borderId="19" xfId="48" applyFont="1" applyFill="1" applyBorder="1">
      <alignment/>
      <protection/>
    </xf>
    <xf numFmtId="0" fontId="1" fillId="0" borderId="20" xfId="48" applyFont="1" applyFill="1" applyBorder="1">
      <alignment/>
      <protection/>
    </xf>
    <xf numFmtId="0" fontId="5" fillId="0" borderId="16" xfId="48" applyFont="1" applyBorder="1">
      <alignment/>
      <protection/>
    </xf>
    <xf numFmtId="0" fontId="10" fillId="0" borderId="0" xfId="48" applyFont="1">
      <alignment/>
      <protection/>
    </xf>
    <xf numFmtId="0" fontId="11" fillId="0" borderId="21" xfId="48" applyFont="1" applyBorder="1" applyAlignment="1">
      <alignment horizontal="center" vertical="top"/>
      <protection/>
    </xf>
    <xf numFmtId="49" fontId="11" fillId="0" borderId="21" xfId="48" applyNumberFormat="1" applyFont="1" applyBorder="1" applyAlignment="1">
      <alignment horizontal="left" vertical="top"/>
      <protection/>
    </xf>
    <xf numFmtId="0" fontId="12" fillId="0" borderId="21" xfId="48" applyFont="1" applyBorder="1" applyAlignment="1">
      <alignment horizontal="left" vertical="top" wrapText="1"/>
      <protection/>
    </xf>
    <xf numFmtId="49" fontId="11" fillId="0" borderId="21" xfId="48" applyNumberFormat="1" applyFont="1" applyBorder="1" applyAlignment="1">
      <alignment horizontal="center" shrinkToFit="1"/>
      <protection/>
    </xf>
    <xf numFmtId="4" fontId="11" fillId="0" borderId="21" xfId="48" applyNumberFormat="1" applyFont="1" applyFill="1" applyBorder="1" applyAlignment="1">
      <alignment horizontal="right"/>
      <protection/>
    </xf>
    <xf numFmtId="4" fontId="11" fillId="0" borderId="21" xfId="48" applyNumberFormat="1" applyFont="1" applyBorder="1" applyAlignment="1">
      <alignment horizontal="right"/>
      <protection/>
    </xf>
    <xf numFmtId="166" fontId="11" fillId="0" borderId="21" xfId="48" applyNumberFormat="1" applyFont="1" applyBorder="1">
      <alignment/>
      <protection/>
    </xf>
    <xf numFmtId="4" fontId="11" fillId="0" borderId="20" xfId="48" applyNumberFormat="1" applyFont="1" applyBorder="1">
      <alignment/>
      <protection/>
    </xf>
    <xf numFmtId="0" fontId="5" fillId="0" borderId="21" xfId="48" applyFont="1" applyFill="1" applyBorder="1">
      <alignment/>
      <protection/>
    </xf>
    <xf numFmtId="0" fontId="14" fillId="0" borderId="0" xfId="48" applyFont="1" applyAlignment="1">
      <alignment wrapText="1"/>
      <protection/>
    </xf>
    <xf numFmtId="0" fontId="1" fillId="33" borderId="14" xfId="48" applyFont="1" applyFill="1" applyBorder="1" applyAlignment="1">
      <alignment horizontal="center"/>
      <protection/>
    </xf>
    <xf numFmtId="49" fontId="15" fillId="33" borderId="14" xfId="48" applyNumberFormat="1" applyFont="1" applyFill="1" applyBorder="1" applyAlignment="1">
      <alignment horizontal="left"/>
      <protection/>
    </xf>
    <xf numFmtId="0" fontId="15" fillId="33" borderId="17" xfId="48" applyFont="1" applyFill="1" applyBorder="1">
      <alignment/>
      <protection/>
    </xf>
    <xf numFmtId="0" fontId="1" fillId="33" borderId="18" xfId="48" applyFont="1" applyFill="1" applyBorder="1" applyAlignment="1">
      <alignment horizontal="center"/>
      <protection/>
    </xf>
    <xf numFmtId="4" fontId="1" fillId="33" borderId="18" xfId="48" applyNumberFormat="1" applyFont="1" applyFill="1" applyBorder="1" applyAlignment="1">
      <alignment horizontal="right"/>
      <protection/>
    </xf>
    <xf numFmtId="4" fontId="1" fillId="34" borderId="15" xfId="48" applyNumberFormat="1" applyFont="1" applyFill="1" applyBorder="1" applyAlignment="1">
      <alignment horizontal="right"/>
      <protection/>
    </xf>
    <xf numFmtId="0" fontId="1" fillId="33" borderId="18" xfId="48" applyFont="1" applyFill="1" applyBorder="1">
      <alignment/>
      <protection/>
    </xf>
    <xf numFmtId="4" fontId="4" fillId="33" borderId="15" xfId="48" applyNumberFormat="1" applyFont="1" applyFill="1" applyBorder="1">
      <alignment/>
      <protection/>
    </xf>
    <xf numFmtId="0" fontId="5" fillId="0" borderId="14" xfId="48" applyFont="1" applyFill="1" applyBorder="1">
      <alignment/>
      <protection/>
    </xf>
    <xf numFmtId="4" fontId="1" fillId="0" borderId="0" xfId="48" applyNumberFormat="1" applyFont="1">
      <alignment/>
      <protection/>
    </xf>
    <xf numFmtId="3" fontId="1" fillId="0" borderId="0" xfId="48" applyNumberFormat="1" applyFont="1">
      <alignment/>
      <protection/>
    </xf>
    <xf numFmtId="11" fontId="4" fillId="34" borderId="15" xfId="48" applyNumberFormat="1" applyFont="1" applyFill="1" applyBorder="1" applyAlignment="1">
      <alignment horizontal="right"/>
      <protection/>
    </xf>
    <xf numFmtId="0" fontId="11" fillId="0" borderId="14" xfId="48" applyFont="1" applyBorder="1" applyAlignment="1">
      <alignment horizontal="left" vertical="top" wrapText="1"/>
      <protection/>
    </xf>
    <xf numFmtId="0" fontId="6" fillId="0" borderId="0" xfId="48" applyFont="1" applyBorder="1" applyAlignment="1">
      <alignment horizontal="center"/>
      <protection/>
    </xf>
    <xf numFmtId="0" fontId="1" fillId="0" borderId="22" xfId="48" applyFont="1" applyBorder="1" applyAlignment="1">
      <alignment horizontal="center"/>
      <protection/>
    </xf>
    <xf numFmtId="49" fontId="1" fillId="0" borderId="23" xfId="48" applyNumberFormat="1" applyFont="1" applyBorder="1" applyAlignment="1">
      <alignment horizontal="center"/>
      <protection/>
    </xf>
    <xf numFmtId="0" fontId="1" fillId="0" borderId="24" xfId="48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9" xfId="47"/>
    <cellStyle name="normální_POL.XL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2"/>
  <sheetViews>
    <sheetView showGridLines="0" showZeros="0" tabSelected="1"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1" width="4.375" style="1" customWidth="1"/>
    <col min="2" max="2" width="11.125" style="1" customWidth="1"/>
    <col min="3" max="3" width="103.875" style="1" customWidth="1"/>
    <col min="4" max="4" width="5.25390625" style="1" customWidth="1"/>
    <col min="5" max="5" width="7.375" style="2" customWidth="1"/>
    <col min="6" max="6" width="9.875" style="1" customWidth="1"/>
    <col min="7" max="7" width="15.00390625" style="1" customWidth="1"/>
    <col min="8" max="11" width="0" style="1" hidden="1" customWidth="1"/>
    <col min="12" max="12" width="9.00390625" style="3" customWidth="1"/>
    <col min="13" max="13" width="45.25390625" style="1" customWidth="1"/>
    <col min="14" max="16384" width="9.125" style="1" customWidth="1"/>
  </cols>
  <sheetData>
    <row r="1" spans="1:80" ht="15.75">
      <c r="A1" s="56" t="s">
        <v>1</v>
      </c>
      <c r="B1" s="56"/>
      <c r="C1" s="56"/>
      <c r="D1" s="56"/>
      <c r="E1" s="56"/>
      <c r="F1" s="56"/>
      <c r="G1" s="56"/>
      <c r="H1"/>
      <c r="I1"/>
      <c r="J1"/>
      <c r="K1"/>
      <c r="L1"/>
      <c r="M1"/>
      <c r="O1"/>
      <c r="AA1"/>
      <c r="AB1"/>
      <c r="AC1"/>
      <c r="AZ1"/>
      <c r="BA1"/>
      <c r="BB1"/>
      <c r="BC1"/>
      <c r="BD1"/>
      <c r="BE1"/>
      <c r="CA1"/>
      <c r="CB1"/>
    </row>
    <row r="2" spans="1:80" ht="14.25" customHeight="1">
      <c r="A2"/>
      <c r="B2" s="4"/>
      <c r="C2" s="5"/>
      <c r="D2" s="5"/>
      <c r="E2" s="6"/>
      <c r="F2" s="5"/>
      <c r="G2" s="5"/>
      <c r="H2"/>
      <c r="I2"/>
      <c r="J2"/>
      <c r="K2"/>
      <c r="L2"/>
      <c r="M2"/>
      <c r="O2"/>
      <c r="AA2"/>
      <c r="AB2"/>
      <c r="AC2"/>
      <c r="AZ2"/>
      <c r="BA2"/>
      <c r="BB2"/>
      <c r="BC2"/>
      <c r="BD2"/>
      <c r="BE2"/>
      <c r="CA2"/>
      <c r="CB2"/>
    </row>
    <row r="3" spans="1:80" ht="12.75">
      <c r="A3" s="57" t="s">
        <v>0</v>
      </c>
      <c r="B3" s="57"/>
      <c r="C3" s="7" t="s">
        <v>22</v>
      </c>
      <c r="D3" s="8"/>
      <c r="E3" s="9" t="s">
        <v>2</v>
      </c>
      <c r="F3" s="10"/>
      <c r="G3" s="11"/>
      <c r="H3"/>
      <c r="I3"/>
      <c r="J3"/>
      <c r="K3"/>
      <c r="L3"/>
      <c r="M3"/>
      <c r="O3"/>
      <c r="AA3"/>
      <c r="AB3"/>
      <c r="AC3"/>
      <c r="AZ3"/>
      <c r="BA3"/>
      <c r="BB3"/>
      <c r="BC3"/>
      <c r="BD3"/>
      <c r="BE3"/>
      <c r="CA3"/>
      <c r="CB3"/>
    </row>
    <row r="4" spans="1:80" ht="12.75">
      <c r="A4" s="58" t="s">
        <v>3</v>
      </c>
      <c r="B4" s="58"/>
      <c r="C4" s="12"/>
      <c r="D4" s="13"/>
      <c r="E4" s="59"/>
      <c r="F4" s="59"/>
      <c r="G4" s="59"/>
      <c r="H4"/>
      <c r="I4"/>
      <c r="J4"/>
      <c r="K4"/>
      <c r="L4"/>
      <c r="M4"/>
      <c r="O4"/>
      <c r="AA4"/>
      <c r="AB4"/>
      <c r="AC4"/>
      <c r="AZ4"/>
      <c r="BA4"/>
      <c r="BB4"/>
      <c r="BC4"/>
      <c r="BD4"/>
      <c r="BE4"/>
      <c r="CA4"/>
      <c r="CB4"/>
    </row>
    <row r="5" spans="1:80" ht="12.75">
      <c r="A5" s="14"/>
      <c r="B5"/>
      <c r="C5"/>
      <c r="D5"/>
      <c r="E5"/>
      <c r="F5"/>
      <c r="G5" s="15"/>
      <c r="H5"/>
      <c r="I5"/>
      <c r="J5"/>
      <c r="K5"/>
      <c r="L5"/>
      <c r="M5"/>
      <c r="O5"/>
      <c r="AA5"/>
      <c r="AB5"/>
      <c r="AC5"/>
      <c r="AZ5"/>
      <c r="BA5"/>
      <c r="BB5"/>
      <c r="BC5"/>
      <c r="BD5"/>
      <c r="BE5"/>
      <c r="CA5"/>
      <c r="CB5"/>
    </row>
    <row r="6" spans="1:80" ht="51.75" customHeight="1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23</v>
      </c>
      <c r="H6" s="19" t="s">
        <v>10</v>
      </c>
      <c r="I6" s="19" t="s">
        <v>11</v>
      </c>
      <c r="J6" s="19" t="s">
        <v>12</v>
      </c>
      <c r="K6" s="19" t="s">
        <v>13</v>
      </c>
      <c r="L6" s="20" t="s">
        <v>14</v>
      </c>
      <c r="M6"/>
      <c r="O6"/>
      <c r="AA6"/>
      <c r="AB6"/>
      <c r="AC6"/>
      <c r="AZ6"/>
      <c r="BA6"/>
      <c r="BB6"/>
      <c r="BC6"/>
      <c r="BD6"/>
      <c r="BE6"/>
      <c r="CA6"/>
      <c r="CB6"/>
    </row>
    <row r="7" spans="1:80" ht="12.75">
      <c r="A7" s="21" t="s">
        <v>15</v>
      </c>
      <c r="B7" s="22"/>
      <c r="C7" s="23" t="s">
        <v>16</v>
      </c>
      <c r="D7" s="24"/>
      <c r="E7" s="25"/>
      <c r="F7" s="25"/>
      <c r="G7" s="26"/>
      <c r="H7" s="27"/>
      <c r="I7" s="28"/>
      <c r="J7" s="29"/>
      <c r="K7" s="30"/>
      <c r="L7" s="31"/>
      <c r="M7"/>
      <c r="O7" s="32">
        <v>1</v>
      </c>
      <c r="AA7"/>
      <c r="AB7"/>
      <c r="AC7"/>
      <c r="AZ7"/>
      <c r="BA7"/>
      <c r="BB7"/>
      <c r="BC7"/>
      <c r="BD7"/>
      <c r="BE7"/>
      <c r="CA7"/>
      <c r="CB7"/>
    </row>
    <row r="8" spans="1:80" ht="318" customHeight="1">
      <c r="A8" s="33">
        <v>1</v>
      </c>
      <c r="B8" s="34"/>
      <c r="C8" s="35" t="s">
        <v>24</v>
      </c>
      <c r="D8" s="36" t="s">
        <v>17</v>
      </c>
      <c r="E8" s="37">
        <v>14</v>
      </c>
      <c r="F8" s="37"/>
      <c r="G8" s="38">
        <f>E8*F8</f>
        <v>0</v>
      </c>
      <c r="H8" s="39">
        <v>2.525</v>
      </c>
      <c r="I8" s="40">
        <f>E8*H8</f>
        <v>35.35</v>
      </c>
      <c r="J8" s="39">
        <v>0</v>
      </c>
      <c r="K8" s="40">
        <f>E8*J8</f>
        <v>0</v>
      </c>
      <c r="L8" s="41"/>
      <c r="M8"/>
      <c r="O8" s="32">
        <v>2</v>
      </c>
      <c r="AA8" s="1">
        <v>1</v>
      </c>
      <c r="AB8" s="1">
        <v>0</v>
      </c>
      <c r="AC8" s="1">
        <v>0</v>
      </c>
      <c r="AZ8" s="1">
        <v>1</v>
      </c>
      <c r="BA8" s="1" t="e">
        <f>#N/A</f>
        <v>#N/A</v>
      </c>
      <c r="BB8" s="1" t="e">
        <f>#N/A</f>
        <v>#N/A</v>
      </c>
      <c r="BC8" s="1" t="e">
        <f>#N/A</f>
        <v>#N/A</v>
      </c>
      <c r="BD8" s="1" t="e">
        <f>#N/A</f>
        <v>#N/A</v>
      </c>
      <c r="BE8" s="1" t="e">
        <f>#N/A</f>
        <v>#N/A</v>
      </c>
      <c r="CA8" s="32">
        <v>1</v>
      </c>
      <c r="CB8" s="32">
        <v>0</v>
      </c>
    </row>
    <row r="9" spans="1:80" ht="330" customHeight="1">
      <c r="A9" s="33">
        <v>2</v>
      </c>
      <c r="B9" s="34"/>
      <c r="C9" s="35" t="s">
        <v>25</v>
      </c>
      <c r="D9" s="36" t="s">
        <v>17</v>
      </c>
      <c r="E9" s="37">
        <v>8</v>
      </c>
      <c r="F9" s="38"/>
      <c r="G9" s="38"/>
      <c r="H9" s="39">
        <v>2.525</v>
      </c>
      <c r="I9" s="40">
        <f>E9*H9</f>
        <v>20.2</v>
      </c>
      <c r="J9" s="39">
        <v>0</v>
      </c>
      <c r="K9" s="40">
        <f>E9*J9</f>
        <v>0</v>
      </c>
      <c r="L9" s="41"/>
      <c r="M9" s="42" t="s">
        <v>18</v>
      </c>
      <c r="O9" s="32"/>
      <c r="AA9"/>
      <c r="AB9"/>
      <c r="AC9"/>
      <c r="AZ9"/>
      <c r="BA9"/>
      <c r="BB9"/>
      <c r="BC9"/>
      <c r="BD9"/>
      <c r="BE9"/>
      <c r="CA9"/>
      <c r="CB9"/>
    </row>
    <row r="10" spans="1:80" ht="330" customHeight="1">
      <c r="A10" s="33">
        <v>3</v>
      </c>
      <c r="B10" s="34"/>
      <c r="C10" s="35" t="s">
        <v>26</v>
      </c>
      <c r="D10" s="36" t="s">
        <v>17</v>
      </c>
      <c r="E10" s="37">
        <v>6</v>
      </c>
      <c r="F10" s="38"/>
      <c r="G10" s="38"/>
      <c r="H10" s="39">
        <v>2.525</v>
      </c>
      <c r="I10" s="40">
        <f>E10*H10</f>
        <v>15.149999999999999</v>
      </c>
      <c r="J10" s="39">
        <v>0</v>
      </c>
      <c r="K10" s="40">
        <f>E10*J10</f>
        <v>0</v>
      </c>
      <c r="L10" s="41"/>
      <c r="M10"/>
      <c r="O10" s="32">
        <v>2</v>
      </c>
      <c r="AA10" s="1">
        <v>1</v>
      </c>
      <c r="AB10" s="1">
        <v>0</v>
      </c>
      <c r="AC10" s="1">
        <v>0</v>
      </c>
      <c r="AZ10" s="1">
        <v>1</v>
      </c>
      <c r="BA10" s="1">
        <f>IF(AZ10=1,G8,0)</f>
        <v>0</v>
      </c>
      <c r="BB10" s="1">
        <f>IF(AZ10=2,G8,0)</f>
        <v>0</v>
      </c>
      <c r="BC10" s="1">
        <f>IF(AZ10=3,G8,0)</f>
        <v>0</v>
      </c>
      <c r="BD10" s="1">
        <f>IF(AZ10=4,G8,0)</f>
        <v>0</v>
      </c>
      <c r="BE10" s="1">
        <f>IF(AZ10=5,G8,0)</f>
        <v>0</v>
      </c>
      <c r="CA10" s="32">
        <v>1</v>
      </c>
      <c r="CB10" s="32">
        <v>0</v>
      </c>
    </row>
    <row r="11" spans="1:80" ht="193.5" customHeight="1">
      <c r="A11" s="33">
        <v>4</v>
      </c>
      <c r="B11" s="34"/>
      <c r="C11" s="35" t="s">
        <v>27</v>
      </c>
      <c r="D11" s="36" t="s">
        <v>17</v>
      </c>
      <c r="E11" s="37">
        <v>1</v>
      </c>
      <c r="F11" s="38"/>
      <c r="G11" s="38"/>
      <c r="H11" s="39">
        <v>2.525</v>
      </c>
      <c r="I11" s="40">
        <f>E11*H11</f>
        <v>2.525</v>
      </c>
      <c r="J11" s="39">
        <v>0</v>
      </c>
      <c r="K11" s="40">
        <f>E11*J11</f>
        <v>0</v>
      </c>
      <c r="L11" s="41"/>
      <c r="M11"/>
      <c r="O11" s="32">
        <v>2</v>
      </c>
      <c r="AA11" s="1">
        <v>1</v>
      </c>
      <c r="AB11" s="1">
        <v>1</v>
      </c>
      <c r="AC11" s="1">
        <v>1</v>
      </c>
      <c r="AZ11" s="1">
        <v>1</v>
      </c>
      <c r="BA11" s="1">
        <f>IF(AZ11=1,G9,0)</f>
        <v>0</v>
      </c>
      <c r="BB11" s="1">
        <f>IF(AZ11=2,G9,0)</f>
        <v>0</v>
      </c>
      <c r="BC11" s="1">
        <f>IF(AZ11=3,G9,0)</f>
        <v>0</v>
      </c>
      <c r="BD11" s="1">
        <f>IF(AZ11=4,G9,0)</f>
        <v>0</v>
      </c>
      <c r="BE11" s="1">
        <f>IF(AZ11=5,G9,0)</f>
        <v>0</v>
      </c>
      <c r="CA11" s="32">
        <v>1</v>
      </c>
      <c r="CB11" s="32">
        <v>1</v>
      </c>
    </row>
    <row r="12" spans="1:80" ht="21.75" customHeight="1">
      <c r="A12" s="43"/>
      <c r="B12" s="44" t="s">
        <v>19</v>
      </c>
      <c r="C12" s="45"/>
      <c r="D12" s="46"/>
      <c r="E12" s="47"/>
      <c r="F12" s="48"/>
      <c r="G12" s="54">
        <f>SUM(G8+G9+G10+G11)</f>
        <v>0</v>
      </c>
      <c r="H12" s="49"/>
      <c r="I12" s="50" t="e">
        <f>#N/A</f>
        <v>#N/A</v>
      </c>
      <c r="J12" s="49"/>
      <c r="K12" s="50" t="e">
        <f>#N/A</f>
        <v>#N/A</v>
      </c>
      <c r="L12" s="51"/>
      <c r="M12"/>
      <c r="O12" s="32">
        <v>2</v>
      </c>
      <c r="AA12" s="1">
        <v>1</v>
      </c>
      <c r="AB12" s="1">
        <v>1</v>
      </c>
      <c r="AC12" s="1">
        <v>1</v>
      </c>
      <c r="AZ12" s="1">
        <v>1</v>
      </c>
      <c r="BA12" s="1">
        <f>IF(AZ12=1,G10,0)</f>
        <v>0</v>
      </c>
      <c r="BB12" s="1">
        <f>IF(AZ12=2,G10,0)</f>
        <v>0</v>
      </c>
      <c r="BC12" s="1">
        <f>IF(AZ12=3,G10,0)</f>
        <v>0</v>
      </c>
      <c r="BD12" s="1">
        <f>IF(AZ12=4,G10,0)</f>
        <v>0</v>
      </c>
      <c r="BE12" s="1">
        <f>IF(AZ12=5,G10,0)</f>
        <v>0</v>
      </c>
      <c r="CA12" s="32">
        <v>1</v>
      </c>
      <c r="CB12" s="32">
        <v>1</v>
      </c>
    </row>
    <row r="13" spans="1:80" ht="60.75" customHeight="1">
      <c r="A13" s="55" t="s">
        <v>20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/>
      <c r="O13" s="32">
        <v>2</v>
      </c>
      <c r="AA13" s="1">
        <v>1</v>
      </c>
      <c r="AB13" s="1">
        <v>7</v>
      </c>
      <c r="AC13" s="1">
        <v>7</v>
      </c>
      <c r="AZ13" s="1">
        <v>1</v>
      </c>
      <c r="BA13" s="1">
        <f>IF(AZ13=1,G13,0)</f>
        <v>0</v>
      </c>
      <c r="BB13" s="1">
        <f>IF(AZ13=2,G13,0)</f>
        <v>0</v>
      </c>
      <c r="BC13" s="1">
        <f>IF(AZ13=3,G13,0)</f>
        <v>0</v>
      </c>
      <c r="BD13" s="1">
        <f>IF(AZ13=4,G13,0)</f>
        <v>0</v>
      </c>
      <c r="BE13" s="1">
        <f>IF(AZ13=5,G13,0)</f>
        <v>0</v>
      </c>
      <c r="CA13" s="32">
        <v>1</v>
      </c>
      <c r="CB13" s="32">
        <v>7</v>
      </c>
    </row>
    <row r="14" spans="1:80" ht="24" customHeight="1">
      <c r="A14"/>
      <c r="B14"/>
      <c r="C14"/>
      <c r="D14"/>
      <c r="E14" s="1"/>
      <c r="F14"/>
      <c r="G14" s="52"/>
      <c r="M14"/>
      <c r="O14" s="32">
        <v>3</v>
      </c>
      <c r="AA14"/>
      <c r="AB14"/>
      <c r="AC14"/>
      <c r="AZ14"/>
      <c r="BA14"/>
      <c r="BB14"/>
      <c r="BC14"/>
      <c r="BD14"/>
      <c r="BE14"/>
      <c r="CA14"/>
      <c r="CB14"/>
    </row>
    <row r="15" spans="1:80" ht="43.5" customHeight="1">
      <c r="A15"/>
      <c r="B15"/>
      <c r="C15"/>
      <c r="D15"/>
      <c r="E15" s="1"/>
      <c r="F15"/>
      <c r="G15"/>
      <c r="M15"/>
      <c r="O15" s="32">
        <v>2</v>
      </c>
      <c r="AA15" s="1">
        <v>1</v>
      </c>
      <c r="AB15" s="1">
        <v>7</v>
      </c>
      <c r="AC15" s="1">
        <v>7</v>
      </c>
      <c r="AZ15" s="1">
        <v>1</v>
      </c>
      <c r="BA15" s="1" t="e">
        <f>#N/A</f>
        <v>#N/A</v>
      </c>
      <c r="BB15" s="1" t="e">
        <f>#N/A</f>
        <v>#N/A</v>
      </c>
      <c r="BC15" s="1" t="e">
        <f>#N/A</f>
        <v>#N/A</v>
      </c>
      <c r="BD15" s="1" t="e">
        <f>#N/A</f>
        <v>#N/A</v>
      </c>
      <c r="BE15" s="1" t="e">
        <f>#N/A</f>
        <v>#N/A</v>
      </c>
      <c r="CA15" s="32">
        <v>1</v>
      </c>
      <c r="CB15" s="32">
        <v>7</v>
      </c>
    </row>
    <row r="16" spans="1:80" ht="12.75">
      <c r="A16"/>
      <c r="B16"/>
      <c r="C16"/>
      <c r="D16"/>
      <c r="E16" s="1"/>
      <c r="F16"/>
      <c r="G16"/>
      <c r="M16"/>
      <c r="O16" s="32">
        <v>2</v>
      </c>
      <c r="AA16" s="1">
        <v>1</v>
      </c>
      <c r="AB16" s="1">
        <v>7</v>
      </c>
      <c r="AC16" s="1">
        <v>7</v>
      </c>
      <c r="AZ16" s="1">
        <v>1</v>
      </c>
      <c r="BA16" s="1" t="e">
        <f>#N/A</f>
        <v>#N/A</v>
      </c>
      <c r="BB16" s="1" t="e">
        <f>#N/A</f>
        <v>#N/A</v>
      </c>
      <c r="BC16" s="1" t="e">
        <f>#N/A</f>
        <v>#N/A</v>
      </c>
      <c r="BD16" s="1" t="e">
        <f>#N/A</f>
        <v>#N/A</v>
      </c>
      <c r="BE16" s="1" t="e">
        <f>#N/A</f>
        <v>#N/A</v>
      </c>
      <c r="CA16" s="32">
        <v>1</v>
      </c>
      <c r="CB16" s="32">
        <v>7</v>
      </c>
    </row>
    <row r="17" spans="1:80" ht="25.5" customHeight="1">
      <c r="A17"/>
      <c r="B17"/>
      <c r="C17"/>
      <c r="D17"/>
      <c r="E17" s="1"/>
      <c r="F17"/>
      <c r="G17"/>
      <c r="M17"/>
      <c r="O17" s="32">
        <v>2</v>
      </c>
      <c r="AA17" s="1">
        <v>1</v>
      </c>
      <c r="AB17" s="1">
        <v>7</v>
      </c>
      <c r="AC17" s="1">
        <v>7</v>
      </c>
      <c r="AZ17" s="1">
        <v>1</v>
      </c>
      <c r="BA17" s="1" t="e">
        <f>#N/A</f>
        <v>#N/A</v>
      </c>
      <c r="BB17" s="1" t="e">
        <f>#N/A</f>
        <v>#N/A</v>
      </c>
      <c r="BC17" s="1" t="e">
        <f>#N/A</f>
        <v>#N/A</v>
      </c>
      <c r="BD17" s="1" t="e">
        <f>#N/A</f>
        <v>#N/A</v>
      </c>
      <c r="BE17" s="1" t="e">
        <f>#N/A</f>
        <v>#N/A</v>
      </c>
      <c r="CA17" s="32">
        <v>1</v>
      </c>
      <c r="CB17" s="32">
        <v>7</v>
      </c>
    </row>
    <row r="18" spans="1:80" ht="12.75" hidden="1">
      <c r="A18"/>
      <c r="B18"/>
      <c r="C18"/>
      <c r="D18"/>
      <c r="E18" s="1"/>
      <c r="F18"/>
      <c r="G18"/>
      <c r="M18" s="42" t="s">
        <v>21</v>
      </c>
      <c r="O18" s="32">
        <v>2</v>
      </c>
      <c r="AA18" s="1">
        <v>1</v>
      </c>
      <c r="AB18" s="1">
        <v>0</v>
      </c>
      <c r="AC18" s="1">
        <v>0</v>
      </c>
      <c r="AZ18" s="1">
        <v>1</v>
      </c>
      <c r="BA18" s="1" t="e">
        <f>#N/A</f>
        <v>#N/A</v>
      </c>
      <c r="BB18" s="1" t="e">
        <f>#N/A</f>
        <v>#N/A</v>
      </c>
      <c r="BC18" s="1" t="e">
        <f>#N/A</f>
        <v>#N/A</v>
      </c>
      <c r="BD18" s="1" t="e">
        <f>#N/A</f>
        <v>#N/A</v>
      </c>
      <c r="BE18" s="1" t="e">
        <f>#N/A</f>
        <v>#N/A</v>
      </c>
      <c r="CA18" s="32">
        <v>1</v>
      </c>
      <c r="CB18" s="32">
        <v>0</v>
      </c>
    </row>
    <row r="19" spans="1:80" ht="12.75">
      <c r="A19"/>
      <c r="B19"/>
      <c r="C19"/>
      <c r="D19"/>
      <c r="E19" s="1"/>
      <c r="F19"/>
      <c r="G19"/>
      <c r="O19" s="32"/>
      <c r="AA19"/>
      <c r="AB19"/>
      <c r="AC19"/>
      <c r="AZ19"/>
      <c r="BA19"/>
      <c r="BB19"/>
      <c r="BC19"/>
      <c r="BD19"/>
      <c r="BE19"/>
      <c r="CA19"/>
      <c r="CB19"/>
    </row>
    <row r="20" spans="1:80" ht="12.75">
      <c r="A20"/>
      <c r="B20"/>
      <c r="C20"/>
      <c r="D20"/>
      <c r="E20" s="1"/>
      <c r="F20"/>
      <c r="G20"/>
      <c r="O20" s="32">
        <v>1</v>
      </c>
      <c r="AA20"/>
      <c r="AB20"/>
      <c r="AC20"/>
      <c r="AZ20"/>
      <c r="BA20"/>
      <c r="BB20"/>
      <c r="BC20"/>
      <c r="BD20"/>
      <c r="BE20"/>
      <c r="CA20"/>
      <c r="CB20"/>
    </row>
    <row r="21" spans="1:80" ht="12.75">
      <c r="A21"/>
      <c r="B21"/>
      <c r="C21"/>
      <c r="D21"/>
      <c r="E21" s="1"/>
      <c r="F21"/>
      <c r="G21"/>
      <c r="O21" s="32">
        <v>2</v>
      </c>
      <c r="AA21" s="1">
        <v>7</v>
      </c>
      <c r="AB21" s="1">
        <v>1</v>
      </c>
      <c r="AC21" s="1">
        <v>2</v>
      </c>
      <c r="AZ21" s="1">
        <v>1</v>
      </c>
      <c r="BA21" s="1" t="e">
        <f>#N/A</f>
        <v>#N/A</v>
      </c>
      <c r="BB21" s="1" t="e">
        <f>#N/A</f>
        <v>#N/A</v>
      </c>
      <c r="BC21" s="1" t="e">
        <f>#N/A</f>
        <v>#N/A</v>
      </c>
      <c r="BD21" s="1" t="e">
        <f>#N/A</f>
        <v>#N/A</v>
      </c>
      <c r="BE21" s="1" t="e">
        <f>#N/A</f>
        <v>#N/A</v>
      </c>
      <c r="CA21" s="32">
        <v>7</v>
      </c>
      <c r="CB21" s="32">
        <v>1</v>
      </c>
    </row>
    <row r="22" spans="1:57" ht="12.75">
      <c r="A22"/>
      <c r="B22"/>
      <c r="C22"/>
      <c r="D22"/>
      <c r="E22" s="1"/>
      <c r="F22"/>
      <c r="G22"/>
      <c r="O22" s="32">
        <v>4</v>
      </c>
      <c r="BA22" s="53" t="e">
        <f>SUM(BA20:BA21)</f>
        <v>#N/A</v>
      </c>
      <c r="BB22" s="53" t="e">
        <f>SUM(BB20:BB21)</f>
        <v>#N/A</v>
      </c>
      <c r="BC22" s="53" t="e">
        <f>SUM(BC20:BC21)</f>
        <v>#N/A</v>
      </c>
      <c r="BD22" s="53" t="e">
        <f>SUM(BD20:BD21)</f>
        <v>#N/A</v>
      </c>
      <c r="BE22" s="53" t="e">
        <f>SUM(BE20:BE21)</f>
        <v>#N/A</v>
      </c>
    </row>
  </sheetData>
  <sheetProtection selectLockedCells="1" selectUnlockedCells="1"/>
  <mergeCells count="5">
    <mergeCell ref="A13:L13"/>
    <mergeCell ref="A1:G1"/>
    <mergeCell ref="A3:B3"/>
    <mergeCell ref="A4:B4"/>
    <mergeCell ref="E4:G4"/>
  </mergeCells>
  <printOptions/>
  <pageMargins left="0.25" right="0.25" top="0.75" bottom="0.75" header="0.5118055555555555" footer="0.3"/>
  <pageSetup fitToWidth="0" fitToHeight="1" horizontalDpi="300" verticalDpi="300" orientation="portrait" paperSize="9" scale="49" r:id="rId1"/>
  <headerFooter alignWithMargins="0"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Holzbachová</dc:creator>
  <cp:keywords/>
  <dc:description/>
  <cp:lastModifiedBy>Holzbachova</cp:lastModifiedBy>
  <cp:lastPrinted>2016-04-15T06:10:08Z</cp:lastPrinted>
  <dcterms:created xsi:type="dcterms:W3CDTF">2013-09-11T12:44:03Z</dcterms:created>
  <dcterms:modified xsi:type="dcterms:W3CDTF">2016-04-18T11:41:44Z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