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'Položky'!$A$1:$G$72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<sst xmlns="http://schemas.openxmlformats.org/spreadsheetml/2006/main" count="193" uniqueCount="124">
  <si>
    <t>Objekt :</t>
  </si>
  <si>
    <t>Stavba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</si>
  <si>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</si>
  <si>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</si>
  <si>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</si>
  <si>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</si>
  <si>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</si>
  <si>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</si>
  <si>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</si>
  <si>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</si>
  <si>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</si>
  <si>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</si>
  <si>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</si>
  <si>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</si>
  <si>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m2</t>
  </si>
  <si>
    <t>m3</t>
  </si>
  <si>
    <t>122 10-0010.RAA</t>
  </si>
  <si>
    <t>Odkopávky nezapažené v hornině 1-4 naložení, odvoz 1 km, uložení</t>
  </si>
  <si>
    <t>127 70-3201.R00</t>
  </si>
  <si>
    <t xml:space="preserve">Výkopávky zářezů pod vodou v hor.1-4 </t>
  </si>
  <si>
    <t>131 10-0010.RA0</t>
  </si>
  <si>
    <t xml:space="preserve">Hloubení nezapažených jam v hornině1-4 </t>
  </si>
  <si>
    <t>139 60-0012.RAA</t>
  </si>
  <si>
    <t>Ruční výkop v hornině 3 hloubka do 1 m, odvoz kolečkem do 20 m</t>
  </si>
  <si>
    <t>175 20-0010.RAA</t>
  </si>
  <si>
    <t>Obsyp objektu prohozenou zeminou dovoz zeminy ze vzdálenosti  50 m</t>
  </si>
  <si>
    <t>181 05-0010.RA0</t>
  </si>
  <si>
    <t xml:space="preserve">Terénní modelace </t>
  </si>
  <si>
    <t>181 30-0010.RAA</t>
  </si>
  <si>
    <t>Rozprostření ornice v rovině tloušťka 15 cm dovoz ornice ze vzdálenosti 50 m</t>
  </si>
  <si>
    <t>180 40-0010.RA0</t>
  </si>
  <si>
    <t xml:space="preserve">Založení trávníku lučního v rovině s dodáním osiva </t>
  </si>
  <si>
    <t>kpl</t>
  </si>
  <si>
    <t>2</t>
  </si>
  <si>
    <t>279</t>
  </si>
  <si>
    <t xml:space="preserve">Základy pod vyhlídku č. 1 </t>
  </si>
  <si>
    <t xml:space="preserve">278 </t>
  </si>
  <si>
    <t>Základy pod lávky z betonu pod vodou kompletní provedení, plošina č.2</t>
  </si>
  <si>
    <t>2280</t>
  </si>
  <si>
    <t xml:space="preserve">Základy pod dřevěnou lávku se zábradlím </t>
  </si>
  <si>
    <t>275 3125</t>
  </si>
  <si>
    <t xml:space="preserve">Základ pro sloupky zábradlí P.04 </t>
  </si>
  <si>
    <t>275 31-00</t>
  </si>
  <si>
    <t xml:space="preserve">Základy pod sloupky plotu P.05 </t>
  </si>
  <si>
    <t>3</t>
  </si>
  <si>
    <t>Svislé a kompletní konstrukce</t>
  </si>
  <si>
    <t>m</t>
  </si>
  <si>
    <t>P. 04</t>
  </si>
  <si>
    <t xml:space="preserve">Ocelové zábradlí </t>
  </si>
  <si>
    <t>P. 05</t>
  </si>
  <si>
    <t xml:space="preserve">Oplocení z drátěného pletiva, ocelové sloupky </t>
  </si>
  <si>
    <t>P. 06</t>
  </si>
  <si>
    <t xml:space="preserve">Mobilní oplocení pro daňky </t>
  </si>
  <si>
    <t>P. 07+b</t>
  </si>
  <si>
    <t>Plot do ulice K Obecným hájovnám ocel + dřevo</t>
  </si>
  <si>
    <t>P. 08</t>
  </si>
  <si>
    <t>01001</t>
  </si>
  <si>
    <t xml:space="preserve">Oprava stávající podezdívky </t>
  </si>
  <si>
    <t>D. 01</t>
  </si>
  <si>
    <t xml:space="preserve">Dvojkřídlá vrata 4,2x2m </t>
  </si>
  <si>
    <t>D. 03</t>
  </si>
  <si>
    <t xml:space="preserve">Branka uzamyk. 1x2m </t>
  </si>
  <si>
    <t>D. 06</t>
  </si>
  <si>
    <t xml:space="preserve">Posuvná uzamyk. branka 2x2m </t>
  </si>
  <si>
    <t>D. 07</t>
  </si>
  <si>
    <t xml:space="preserve">Pletivová vrátka 0,9 x2m </t>
  </si>
  <si>
    <t>D. 08</t>
  </si>
  <si>
    <t xml:space="preserve">Vstupní branka pletivo </t>
  </si>
  <si>
    <t>012</t>
  </si>
  <si>
    <t xml:space="preserve">Infotabule </t>
  </si>
  <si>
    <t>013</t>
  </si>
  <si>
    <t xml:space="preserve">Odpadkový koš </t>
  </si>
  <si>
    <t>014</t>
  </si>
  <si>
    <t xml:space="preserve">Krmelec pro daňky </t>
  </si>
  <si>
    <t>4</t>
  </si>
  <si>
    <t>Vodorovné konstrukce</t>
  </si>
  <si>
    <t xml:space="preserve">413 </t>
  </si>
  <si>
    <t>133-80515</t>
  </si>
  <si>
    <t xml:space="preserve">Tyč průřezu I 100, střední, jakost oceli 11373 </t>
  </si>
  <si>
    <t>T</t>
  </si>
  <si>
    <t>132</t>
  </si>
  <si>
    <t xml:space="preserve">Tyč ocelová čtvercová jackl </t>
  </si>
  <si>
    <t>133-58426</t>
  </si>
  <si>
    <t xml:space="preserve">Ocel pásová jakost 11373 </t>
  </si>
  <si>
    <t>025</t>
  </si>
  <si>
    <t xml:space="preserve">Spojovací material </t>
  </si>
  <si>
    <t>3158</t>
  </si>
  <si>
    <t xml:space="preserve">Podlaha lávky ze dřeva tvrdého- fošny </t>
  </si>
  <si>
    <t>3145</t>
  </si>
  <si>
    <t>133-88125</t>
  </si>
  <si>
    <t xml:space="preserve">Tyč průřezu HEA100, střední, jakost oceli 11375 </t>
  </si>
  <si>
    <t>133</t>
  </si>
  <si>
    <t>132-31052</t>
  </si>
  <si>
    <t xml:space="preserve">Úhelník rovnoramenný L jakost 11373 40x40x3 mm </t>
  </si>
  <si>
    <t>2658</t>
  </si>
  <si>
    <t>3154</t>
  </si>
  <si>
    <t>5987</t>
  </si>
  <si>
    <t>5</t>
  </si>
  <si>
    <t>Komunikace</t>
  </si>
  <si>
    <t xml:space="preserve">573 </t>
  </si>
  <si>
    <t xml:space="preserve">Komunikace - mlátová cesta </t>
  </si>
  <si>
    <t>597</t>
  </si>
  <si>
    <t xml:space="preserve">Žlab odvodňovací </t>
  </si>
  <si>
    <t>5878</t>
  </si>
  <si>
    <t xml:space="preserve">Záhony pro rostliny </t>
  </si>
  <si>
    <t>58798</t>
  </si>
  <si>
    <t xml:space="preserve">Lemovací profil z pásoviny mezi záhony a cestu </t>
  </si>
  <si>
    <t>0125</t>
  </si>
  <si>
    <t xml:space="preserve">Oprava stávajících komunikací a schodů </t>
  </si>
  <si>
    <t>t</t>
  </si>
  <si>
    <t>99</t>
  </si>
  <si>
    <t>Staveništní přesun hmot</t>
  </si>
  <si>
    <t>999 28-1105.R00</t>
  </si>
  <si>
    <t xml:space="preserve">Přesun hmot </t>
  </si>
  <si>
    <t>998 22-2011.R00</t>
  </si>
  <si>
    <t xml:space="preserve">Přesun hmot, pozemní komunikace </t>
  </si>
  <si>
    <t>Lávka dřevěná, ocelová konstrukce, zábradlí (viz statika)</t>
  </si>
  <si>
    <t>Vyhlídková plošina horní č.1 (viz statika)</t>
  </si>
  <si>
    <t>Vyhlídková plošina nad vodou č.2 (viz statika)</t>
  </si>
  <si>
    <t>Divoká zahrada Hostivař II. Etapa</t>
  </si>
  <si>
    <t>Cena celkem bez DPH</t>
  </si>
  <si>
    <t>Výkaz výměr</t>
  </si>
  <si>
    <t>zemní práce, základy, lávky, vyhlídky, oplocení, zábradlí a cesty</t>
  </si>
  <si>
    <t>Základy, zvláštní zakládání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</si>
</sst>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\ &quot;Kč&quot;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u val="single"/>
      <sz val="2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NumberFormat="1">
      <alignment/>
      <protection/>
    </xf>
    <xf numFmtId="0" fontId="20" fillId="0" borderId="0" xfId="46" applyFont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23" fillId="0" borderId="0" xfId="46" applyFont="1" applyFill="1">
      <alignment/>
      <protection/>
    </xf>
    <xf numFmtId="0" fontId="24" fillId="0" borderId="0" xfId="46" applyFont="1" applyFill="1" applyAlignment="1">
      <alignment horizontal="centerContinuous"/>
      <protection/>
    </xf>
    <xf numFmtId="0" fontId="25" fillId="0" borderId="0" xfId="46" applyFont="1" applyFill="1" applyAlignment="1">
      <alignment horizontal="centerContinuous"/>
      <protection/>
    </xf>
    <xf numFmtId="0" fontId="25" fillId="0" borderId="0" xfId="46" applyFont="1" applyFill="1" applyAlignment="1">
      <alignment horizontal="right"/>
      <protection/>
    </xf>
    <xf numFmtId="44" fontId="26" fillId="0" borderId="10" xfId="46" applyNumberFormat="1" applyFont="1" applyBorder="1">
      <alignment/>
      <protection/>
    </xf>
    <xf numFmtId="0" fontId="27" fillId="0" borderId="11" xfId="46" applyFont="1" applyFill="1" applyBorder="1">
      <alignment/>
      <protection/>
    </xf>
    <xf numFmtId="0" fontId="28" fillId="0" borderId="11" xfId="46" applyFont="1" applyFill="1" applyBorder="1">
      <alignment/>
      <protection/>
    </xf>
    <xf numFmtId="0" fontId="28" fillId="0" borderId="11" xfId="46" applyFont="1" applyFill="1" applyBorder="1" applyAlignment="1">
      <alignment horizontal="right"/>
      <protection/>
    </xf>
    <xf numFmtId="0" fontId="28" fillId="0" borderId="11" xfId="46" applyFont="1" applyFill="1" applyBorder="1" applyAlignment="1">
      <alignment horizontal="left"/>
      <protection/>
    </xf>
    <xf numFmtId="0" fontId="28" fillId="0" borderId="12" xfId="46" applyFont="1" applyFill="1" applyBorder="1">
      <alignment/>
      <protection/>
    </xf>
    <xf numFmtId="0" fontId="28" fillId="0" borderId="13" xfId="46" applyFont="1" applyFill="1" applyBorder="1" applyAlignment="1">
      <alignment horizontal="left"/>
      <protection/>
    </xf>
    <xf numFmtId="0" fontId="28" fillId="0" borderId="13" xfId="46" applyFont="1" applyFill="1" applyBorder="1" applyAlignment="1">
      <alignment horizontal="left" shrinkToFit="1"/>
      <protection/>
    </xf>
    <xf numFmtId="0" fontId="28" fillId="0" borderId="14" xfId="46" applyFont="1" applyFill="1" applyBorder="1" applyAlignment="1">
      <alignment horizontal="left" shrinkToFit="1"/>
      <protection/>
    </xf>
    <xf numFmtId="0" fontId="28" fillId="0" borderId="0" xfId="46" applyFont="1" applyFill="1">
      <alignment/>
      <protection/>
    </xf>
    <xf numFmtId="0" fontId="28" fillId="0" borderId="0" xfId="46" applyFont="1" applyFill="1" applyAlignment="1">
      <alignment horizontal="right"/>
      <protection/>
    </xf>
    <xf numFmtId="0" fontId="28" fillId="0" borderId="0" xfId="46" applyFont="1" applyFill="1" applyAlignment="1">
      <alignment/>
      <protection/>
    </xf>
    <xf numFmtId="49" fontId="26" fillId="0" borderId="15" xfId="46" applyNumberFormat="1" applyFont="1" applyFill="1" applyBorder="1">
      <alignment/>
      <protection/>
    </xf>
    <xf numFmtId="0" fontId="26" fillId="0" borderId="16" xfId="46" applyFont="1" applyFill="1" applyBorder="1" applyAlignment="1">
      <alignment horizontal="center"/>
      <protection/>
    </xf>
    <xf numFmtId="0" fontId="26" fillId="0" borderId="16" xfId="46" applyNumberFormat="1" applyFont="1" applyFill="1" applyBorder="1" applyAlignment="1">
      <alignment horizontal="center"/>
      <protection/>
    </xf>
    <xf numFmtId="0" fontId="26" fillId="0" borderId="17" xfId="46" applyFont="1" applyFill="1" applyBorder="1" applyAlignment="1">
      <alignment horizontal="center"/>
      <protection/>
    </xf>
    <xf numFmtId="0" fontId="26" fillId="0" borderId="18" xfId="46" applyFont="1" applyFill="1" applyBorder="1" applyAlignment="1">
      <alignment horizontal="center"/>
      <protection/>
    </xf>
    <xf numFmtId="49" fontId="26" fillId="0" borderId="19" xfId="46" applyNumberFormat="1" applyFont="1" applyFill="1" applyBorder="1" applyAlignment="1">
      <alignment horizontal="left"/>
      <protection/>
    </xf>
    <xf numFmtId="0" fontId="26" fillId="0" borderId="19" xfId="46" applyFont="1" applyFill="1" applyBorder="1">
      <alignment/>
      <protection/>
    </xf>
    <xf numFmtId="0" fontId="28" fillId="0" borderId="19" xfId="46" applyFont="1" applyFill="1" applyBorder="1" applyAlignment="1">
      <alignment horizontal="center"/>
      <protection/>
    </xf>
    <xf numFmtId="0" fontId="28" fillId="0" borderId="19" xfId="46" applyNumberFormat="1" applyFont="1" applyFill="1" applyBorder="1" applyAlignment="1">
      <alignment horizontal="right"/>
      <protection/>
    </xf>
    <xf numFmtId="0" fontId="28" fillId="0" borderId="20" xfId="46" applyNumberFormat="1" applyFont="1" applyFill="1" applyBorder="1">
      <alignment/>
      <protection/>
    </xf>
    <xf numFmtId="0" fontId="28" fillId="0" borderId="21" xfId="46" applyFont="1" applyFill="1" applyBorder="1" applyAlignment="1">
      <alignment horizontal="center"/>
      <protection/>
    </xf>
    <xf numFmtId="49" fontId="28" fillId="0" borderId="22" xfId="46" applyNumberFormat="1" applyFont="1" applyFill="1" applyBorder="1" applyAlignment="1">
      <alignment horizontal="left"/>
      <protection/>
    </xf>
    <xf numFmtId="0" fontId="28" fillId="0" borderId="22" xfId="46" applyFont="1" applyFill="1" applyBorder="1" applyAlignment="1">
      <alignment wrapText="1"/>
      <protection/>
    </xf>
    <xf numFmtId="49" fontId="28" fillId="0" borderId="22" xfId="46" applyNumberFormat="1" applyFont="1" applyFill="1" applyBorder="1" applyAlignment="1">
      <alignment horizontal="center" shrinkToFit="1"/>
      <protection/>
    </xf>
    <xf numFmtId="4" fontId="28" fillId="0" borderId="22" xfId="46" applyNumberFormat="1" applyFont="1" applyFill="1" applyBorder="1" applyAlignment="1">
      <alignment horizontal="right"/>
      <protection/>
    </xf>
    <xf numFmtId="44" fontId="28" fillId="0" borderId="23" xfId="46" applyNumberFormat="1" applyFont="1" applyFill="1" applyBorder="1">
      <alignment/>
      <protection/>
    </xf>
    <xf numFmtId="0" fontId="28" fillId="0" borderId="24" xfId="46" applyFont="1" applyFill="1" applyBorder="1" applyAlignment="1">
      <alignment horizontal="center"/>
      <protection/>
    </xf>
    <xf numFmtId="49" fontId="28" fillId="0" borderId="25" xfId="46" applyNumberFormat="1" applyFont="1" applyFill="1" applyBorder="1" applyAlignment="1">
      <alignment horizontal="left"/>
      <protection/>
    </xf>
    <xf numFmtId="0" fontId="28" fillId="0" borderId="25" xfId="46" applyFont="1" applyFill="1" applyBorder="1" applyAlignment="1">
      <alignment wrapText="1"/>
      <protection/>
    </xf>
    <xf numFmtId="49" fontId="28" fillId="0" borderId="25" xfId="46" applyNumberFormat="1" applyFont="1" applyFill="1" applyBorder="1" applyAlignment="1">
      <alignment horizontal="center" shrinkToFit="1"/>
      <protection/>
    </xf>
    <xf numFmtId="4" fontId="28" fillId="0" borderId="25" xfId="46" applyNumberFormat="1" applyFont="1" applyFill="1" applyBorder="1" applyAlignment="1">
      <alignment horizontal="right"/>
      <protection/>
    </xf>
    <xf numFmtId="44" fontId="28" fillId="0" borderId="26" xfId="46" applyNumberFormat="1" applyFont="1" applyFill="1" applyBorder="1">
      <alignment/>
      <protection/>
    </xf>
    <xf numFmtId="0" fontId="28" fillId="0" borderId="27" xfId="46" applyFont="1" applyFill="1" applyBorder="1" applyAlignment="1">
      <alignment horizontal="center"/>
      <protection/>
    </xf>
    <xf numFmtId="49" fontId="27" fillId="0" borderId="28" xfId="46" applyNumberFormat="1" applyFont="1" applyFill="1" applyBorder="1" applyAlignment="1">
      <alignment horizontal="left"/>
      <protection/>
    </xf>
    <xf numFmtId="0" fontId="27" fillId="0" borderId="28" xfId="46" applyFont="1" applyFill="1" applyBorder="1">
      <alignment/>
      <protection/>
    </xf>
    <xf numFmtId="0" fontId="28" fillId="0" borderId="28" xfId="46" applyFont="1" applyFill="1" applyBorder="1" applyAlignment="1">
      <alignment horizontal="center"/>
      <protection/>
    </xf>
    <xf numFmtId="4" fontId="28" fillId="0" borderId="28" xfId="46" applyNumberFormat="1" applyFont="1" applyFill="1" applyBorder="1" applyAlignment="1">
      <alignment horizontal="right"/>
      <protection/>
    </xf>
    <xf numFmtId="44" fontId="26" fillId="0" borderId="29" xfId="46" applyNumberFormat="1" applyFont="1" applyFill="1" applyBorder="1">
      <alignment/>
      <protection/>
    </xf>
    <xf numFmtId="44" fontId="28" fillId="0" borderId="20" xfId="46" applyNumberFormat="1" applyFont="1" applyFill="1" applyBorder="1">
      <alignment/>
      <protection/>
    </xf>
    <xf numFmtId="0" fontId="28" fillId="0" borderId="30" xfId="46" applyFont="1" applyFill="1" applyBorder="1" applyAlignment="1">
      <alignment horizontal="center"/>
      <protection/>
    </xf>
    <xf numFmtId="49" fontId="27" fillId="0" borderId="31" xfId="46" applyNumberFormat="1" applyFont="1" applyFill="1" applyBorder="1" applyAlignment="1">
      <alignment horizontal="left"/>
      <protection/>
    </xf>
    <xf numFmtId="0" fontId="27" fillId="0" borderId="31" xfId="46" applyFont="1" applyFill="1" applyBorder="1">
      <alignment/>
      <protection/>
    </xf>
    <xf numFmtId="0" fontId="28" fillId="0" borderId="31" xfId="46" applyFont="1" applyFill="1" applyBorder="1" applyAlignment="1">
      <alignment horizontal="center"/>
      <protection/>
    </xf>
    <xf numFmtId="4" fontId="28" fillId="0" borderId="31" xfId="46" applyNumberFormat="1" applyFont="1" applyFill="1" applyBorder="1" applyAlignment="1">
      <alignment horizontal="right"/>
      <protection/>
    </xf>
    <xf numFmtId="44" fontId="26" fillId="0" borderId="32" xfId="46" applyNumberFormat="1" applyFont="1" applyFill="1" applyBorder="1">
      <alignment/>
      <protection/>
    </xf>
    <xf numFmtId="4" fontId="28" fillId="0" borderId="22" xfId="46" applyNumberFormat="1" applyFont="1" applyFill="1" applyBorder="1" applyAlignment="1" applyProtection="1">
      <alignment horizontal="right"/>
      <protection locked="0"/>
    </xf>
    <xf numFmtId="4" fontId="28" fillId="0" borderId="25" xfId="46" applyNumberFormat="1" applyFont="1" applyFill="1" applyBorder="1" applyAlignment="1" applyProtection="1">
      <alignment horizontal="right"/>
      <protection locked="0"/>
    </xf>
    <xf numFmtId="0" fontId="29" fillId="0" borderId="0" xfId="46" applyFont="1" applyAlignment="1">
      <alignment horizontal="center"/>
      <protection/>
    </xf>
    <xf numFmtId="0" fontId="28" fillId="0" borderId="33" xfId="46" applyFont="1" applyFill="1" applyBorder="1" applyAlignment="1">
      <alignment horizontal="center"/>
      <protection/>
    </xf>
    <xf numFmtId="0" fontId="28" fillId="0" borderId="34" xfId="46" applyFont="1" applyFill="1" applyBorder="1" applyAlignment="1">
      <alignment horizontal="center"/>
      <protection/>
    </xf>
    <xf numFmtId="49" fontId="28" fillId="0" borderId="35" xfId="46" applyNumberFormat="1" applyFont="1" applyFill="1" applyBorder="1" applyAlignment="1">
      <alignment horizontal="center"/>
      <protection/>
    </xf>
    <xf numFmtId="0" fontId="28" fillId="0" borderId="36" xfId="46" applyFont="1" applyFill="1" applyBorder="1" applyAlignment="1">
      <alignment horizontal="center"/>
      <protection/>
    </xf>
    <xf numFmtId="0" fontId="26" fillId="0" borderId="37" xfId="46" applyFont="1" applyBorder="1" applyAlignment="1">
      <alignment horizontal="left"/>
      <protection/>
    </xf>
    <xf numFmtId="0" fontId="26" fillId="0" borderId="38" xfId="46" applyFont="1" applyBorder="1" applyAlignment="1">
      <alignment horizontal="left"/>
      <protection/>
    </xf>
    <xf numFmtId="0" fontId="26" fillId="0" borderId="10" xfId="46" applyFont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43"/>
  <sheetViews>
    <sheetView showGridLines="0" showZeros="0" tabSelected="1" zoomScalePageLayoutView="0" workbookViewId="0" topLeftCell="A1">
      <selection activeCell="F69" sqref="F69"/>
    </sheetView>
  </sheetViews>
  <sheetFormatPr defaultColWidth="9.00390625" defaultRowHeight="12.75"/>
  <cols>
    <col min="1" max="1" width="3.875" style="1" customWidth="1"/>
    <col min="2" max="2" width="12.00390625" style="1" customWidth="1"/>
    <col min="3" max="3" width="50.625" style="1" bestFit="1" customWidth="1"/>
    <col min="4" max="4" width="5.625" style="1" customWidth="1"/>
    <col min="5" max="5" width="9.75390625" style="7" customWidth="1"/>
    <col min="6" max="6" width="9.875" style="1" customWidth="1"/>
    <col min="7" max="7" width="18.875" style="1" customWidth="1"/>
    <col min="8" max="16384" width="9.125" style="1" customWidth="1"/>
  </cols>
  <sheetData>
    <row r="1" spans="1:7" ht="28.5">
      <c r="A1" s="66" t="s">
        <v>121</v>
      </c>
      <c r="B1" s="66"/>
      <c r="C1" s="66"/>
      <c r="D1" s="66"/>
      <c r="E1" s="66"/>
      <c r="F1" s="66"/>
      <c r="G1" s="66"/>
    </row>
    <row r="2" spans="1:7" ht="13.5" thickBot="1">
      <c r="A2" s="13"/>
      <c r="B2" s="14"/>
      <c r="C2" s="15"/>
      <c r="D2" s="15"/>
      <c r="E2" s="16"/>
      <c r="F2" s="15"/>
      <c r="G2" s="15"/>
    </row>
    <row r="3" spans="1:7" ht="16.5" thickTop="1">
      <c r="A3" s="67" t="s">
        <v>1</v>
      </c>
      <c r="B3" s="68"/>
      <c r="C3" s="18" t="s">
        <v>119</v>
      </c>
      <c r="D3" s="19"/>
      <c r="E3" s="20"/>
      <c r="F3" s="21"/>
      <c r="G3" s="22"/>
    </row>
    <row r="4" spans="1:7" ht="16.5" thickBot="1">
      <c r="A4" s="69" t="s">
        <v>0</v>
      </c>
      <c r="B4" s="70"/>
      <c r="C4" s="23" t="s">
        <v>122</v>
      </c>
      <c r="D4" s="23"/>
      <c r="E4" s="24"/>
      <c r="F4" s="24"/>
      <c r="G4" s="25"/>
    </row>
    <row r="5" spans="1:7" ht="17.25" thickBot="1" thickTop="1">
      <c r="A5" s="26"/>
      <c r="B5" s="26"/>
      <c r="C5" s="26"/>
      <c r="D5" s="26"/>
      <c r="E5" s="27"/>
      <c r="F5" s="26"/>
      <c r="G5" s="28"/>
    </row>
    <row r="6" spans="1:7" ht="16.5" thickBot="1">
      <c r="A6" s="29" t="s">
        <v>2</v>
      </c>
      <c r="B6" s="30" t="s">
        <v>3</v>
      </c>
      <c r="C6" s="30" t="s">
        <v>4</v>
      </c>
      <c r="D6" s="30" t="s">
        <v>5</v>
      </c>
      <c r="E6" s="31" t="s">
        <v>6</v>
      </c>
      <c r="F6" s="30" t="s">
        <v>7</v>
      </c>
      <c r="G6" s="32" t="s">
        <v>8</v>
      </c>
    </row>
    <row r="7" spans="1:15" ht="16.5" thickBot="1">
      <c r="A7" s="33" t="s">
        <v>9</v>
      </c>
      <c r="B7" s="34" t="s">
        <v>10</v>
      </c>
      <c r="C7" s="35" t="s">
        <v>11</v>
      </c>
      <c r="D7" s="36"/>
      <c r="E7" s="37"/>
      <c r="F7" s="37"/>
      <c r="G7" s="38"/>
      <c r="H7" s="2"/>
      <c r="I7" s="2"/>
      <c r="O7" s="3">
        <v>1</v>
      </c>
    </row>
    <row r="8" spans="1:104" ht="13.5" customHeight="1">
      <c r="A8" s="39">
        <v>4</v>
      </c>
      <c r="B8" s="40" t="s">
        <v>16</v>
      </c>
      <c r="C8" s="41" t="s">
        <v>17</v>
      </c>
      <c r="D8" s="42" t="s">
        <v>15</v>
      </c>
      <c r="E8" s="43">
        <v>190</v>
      </c>
      <c r="F8" s="64"/>
      <c r="G8" s="44">
        <f aca="true" t="shared" si="0" ref="G8:G15">E8*F8</f>
        <v>0</v>
      </c>
      <c r="O8" s="3">
        <v>2</v>
      </c>
      <c r="AA8" s="1">
        <v>12</v>
      </c>
      <c r="AB8" s="1">
        <v>0</v>
      </c>
      <c r="AC8" s="1">
        <v>4</v>
      </c>
      <c r="AZ8" s="1">
        <v>1</v>
      </c>
      <c r="BA8" s="1">
        <f aca="true" t="shared" si="1" ref="BA8:BA15">IF(AZ8=1,G8,0)</f>
        <v>0</v>
      </c>
      <c r="BB8" s="1">
        <f aca="true" t="shared" si="2" ref="BB8:BB15">IF(AZ8=2,G8,0)</f>
        <v>0</v>
      </c>
      <c r="BC8" s="1">
        <f aca="true" t="shared" si="3" ref="BC8:BC15">IF(AZ8=3,G8,0)</f>
        <v>0</v>
      </c>
      <c r="BD8" s="1">
        <f aca="true" t="shared" si="4" ref="BD8:BD15">IF(AZ8=4,G8,0)</f>
        <v>0</v>
      </c>
      <c r="BE8" s="1">
        <f aca="true" t="shared" si="5" ref="BE8:BE15">IF(AZ8=5,G8,0)</f>
        <v>0</v>
      </c>
      <c r="CZ8" s="1">
        <v>0</v>
      </c>
    </row>
    <row r="9" spans="1:104" ht="13.5" customHeight="1">
      <c r="A9" s="45">
        <v>5</v>
      </c>
      <c r="B9" s="46" t="s">
        <v>18</v>
      </c>
      <c r="C9" s="47" t="s">
        <v>19</v>
      </c>
      <c r="D9" s="48" t="s">
        <v>15</v>
      </c>
      <c r="E9" s="49">
        <v>10</v>
      </c>
      <c r="F9" s="65"/>
      <c r="G9" s="50">
        <f t="shared" si="0"/>
        <v>0</v>
      </c>
      <c r="O9" s="3">
        <v>2</v>
      </c>
      <c r="AA9" s="1">
        <v>12</v>
      </c>
      <c r="AB9" s="1">
        <v>0</v>
      </c>
      <c r="AC9" s="1">
        <v>5</v>
      </c>
      <c r="AZ9" s="1">
        <v>1</v>
      </c>
      <c r="BA9" s="1">
        <f t="shared" si="1"/>
        <v>0</v>
      </c>
      <c r="BB9" s="1">
        <f t="shared" si="2"/>
        <v>0</v>
      </c>
      <c r="BC9" s="1">
        <f t="shared" si="3"/>
        <v>0</v>
      </c>
      <c r="BD9" s="1">
        <f t="shared" si="4"/>
        <v>0</v>
      </c>
      <c r="BE9" s="1">
        <f t="shared" si="5"/>
        <v>0</v>
      </c>
      <c r="CZ9" s="1">
        <v>0</v>
      </c>
    </row>
    <row r="10" spans="1:104" ht="13.5" customHeight="1">
      <c r="A10" s="45">
        <v>6</v>
      </c>
      <c r="B10" s="46" t="s">
        <v>20</v>
      </c>
      <c r="C10" s="47" t="s">
        <v>21</v>
      </c>
      <c r="D10" s="48" t="s">
        <v>15</v>
      </c>
      <c r="E10" s="49">
        <v>62</v>
      </c>
      <c r="F10" s="65"/>
      <c r="G10" s="50">
        <f t="shared" si="0"/>
        <v>0</v>
      </c>
      <c r="O10" s="3">
        <v>2</v>
      </c>
      <c r="AA10" s="1">
        <v>12</v>
      </c>
      <c r="AB10" s="1">
        <v>0</v>
      </c>
      <c r="AC10" s="1">
        <v>6</v>
      </c>
      <c r="AZ10" s="1">
        <v>1</v>
      </c>
      <c r="BA10" s="1">
        <f t="shared" si="1"/>
        <v>0</v>
      </c>
      <c r="BB10" s="1">
        <f t="shared" si="2"/>
        <v>0</v>
      </c>
      <c r="BC10" s="1">
        <f t="shared" si="3"/>
        <v>0</v>
      </c>
      <c r="BD10" s="1">
        <f t="shared" si="4"/>
        <v>0</v>
      </c>
      <c r="BE10" s="1">
        <f t="shared" si="5"/>
        <v>0</v>
      </c>
      <c r="CZ10" s="1">
        <v>0</v>
      </c>
    </row>
    <row r="11" spans="1:104" ht="13.5" customHeight="1">
      <c r="A11" s="45">
        <v>7</v>
      </c>
      <c r="B11" s="46" t="s">
        <v>22</v>
      </c>
      <c r="C11" s="47" t="s">
        <v>23</v>
      </c>
      <c r="D11" s="48" t="s">
        <v>15</v>
      </c>
      <c r="E11" s="49">
        <v>6</v>
      </c>
      <c r="F11" s="65"/>
      <c r="G11" s="50">
        <f t="shared" si="0"/>
        <v>0</v>
      </c>
      <c r="O11" s="3">
        <v>2</v>
      </c>
      <c r="AA11" s="1">
        <v>12</v>
      </c>
      <c r="AB11" s="1">
        <v>0</v>
      </c>
      <c r="AC11" s="1">
        <v>7</v>
      </c>
      <c r="AZ11" s="1">
        <v>1</v>
      </c>
      <c r="BA11" s="1">
        <f t="shared" si="1"/>
        <v>0</v>
      </c>
      <c r="BB11" s="1">
        <f t="shared" si="2"/>
        <v>0</v>
      </c>
      <c r="BC11" s="1">
        <f t="shared" si="3"/>
        <v>0</v>
      </c>
      <c r="BD11" s="1">
        <f t="shared" si="4"/>
        <v>0</v>
      </c>
      <c r="BE11" s="1">
        <f t="shared" si="5"/>
        <v>0</v>
      </c>
      <c r="CZ11" s="1">
        <v>0</v>
      </c>
    </row>
    <row r="12" spans="1:104" ht="13.5" customHeight="1">
      <c r="A12" s="45">
        <v>8</v>
      </c>
      <c r="B12" s="46" t="s">
        <v>24</v>
      </c>
      <c r="C12" s="47" t="s">
        <v>25</v>
      </c>
      <c r="D12" s="48" t="s">
        <v>15</v>
      </c>
      <c r="E12" s="49">
        <v>46</v>
      </c>
      <c r="F12" s="65"/>
      <c r="G12" s="50">
        <f t="shared" si="0"/>
        <v>0</v>
      </c>
      <c r="O12" s="3">
        <v>2</v>
      </c>
      <c r="AA12" s="1">
        <v>12</v>
      </c>
      <c r="AB12" s="1">
        <v>0</v>
      </c>
      <c r="AC12" s="1">
        <v>8</v>
      </c>
      <c r="AZ12" s="1">
        <v>1</v>
      </c>
      <c r="BA12" s="1">
        <f t="shared" si="1"/>
        <v>0</v>
      </c>
      <c r="BB12" s="1">
        <f t="shared" si="2"/>
        <v>0</v>
      </c>
      <c r="BC12" s="1">
        <f t="shared" si="3"/>
        <v>0</v>
      </c>
      <c r="BD12" s="1">
        <f t="shared" si="4"/>
        <v>0</v>
      </c>
      <c r="BE12" s="1">
        <f t="shared" si="5"/>
        <v>0</v>
      </c>
      <c r="CZ12" s="1">
        <v>0</v>
      </c>
    </row>
    <row r="13" spans="1:104" ht="13.5" customHeight="1">
      <c r="A13" s="45">
        <v>9</v>
      </c>
      <c r="B13" s="46" t="s">
        <v>26</v>
      </c>
      <c r="C13" s="47" t="s">
        <v>27</v>
      </c>
      <c r="D13" s="48" t="s">
        <v>14</v>
      </c>
      <c r="E13" s="49">
        <v>300</v>
      </c>
      <c r="F13" s="65"/>
      <c r="G13" s="50">
        <f t="shared" si="0"/>
        <v>0</v>
      </c>
      <c r="O13" s="3">
        <v>2</v>
      </c>
      <c r="AA13" s="1">
        <v>12</v>
      </c>
      <c r="AB13" s="1">
        <v>0</v>
      </c>
      <c r="AC13" s="1">
        <v>9</v>
      </c>
      <c r="AZ13" s="1">
        <v>1</v>
      </c>
      <c r="BA13" s="1">
        <f t="shared" si="1"/>
        <v>0</v>
      </c>
      <c r="BB13" s="1">
        <f t="shared" si="2"/>
        <v>0</v>
      </c>
      <c r="BC13" s="1">
        <f t="shared" si="3"/>
        <v>0</v>
      </c>
      <c r="BD13" s="1">
        <f t="shared" si="4"/>
        <v>0</v>
      </c>
      <c r="BE13" s="1">
        <f t="shared" si="5"/>
        <v>0</v>
      </c>
      <c r="CZ13" s="1">
        <v>0</v>
      </c>
    </row>
    <row r="14" spans="1:104" ht="13.5" customHeight="1">
      <c r="A14" s="45">
        <v>10</v>
      </c>
      <c r="B14" s="46" t="s">
        <v>28</v>
      </c>
      <c r="C14" s="47" t="s">
        <v>29</v>
      </c>
      <c r="D14" s="48" t="s">
        <v>14</v>
      </c>
      <c r="E14" s="49">
        <v>300</v>
      </c>
      <c r="F14" s="65"/>
      <c r="G14" s="50">
        <f t="shared" si="0"/>
        <v>0</v>
      </c>
      <c r="O14" s="3">
        <v>2</v>
      </c>
      <c r="AA14" s="1">
        <v>12</v>
      </c>
      <c r="AB14" s="1">
        <v>0</v>
      </c>
      <c r="AC14" s="1">
        <v>10</v>
      </c>
      <c r="AZ14" s="1">
        <v>1</v>
      </c>
      <c r="BA14" s="1">
        <f t="shared" si="1"/>
        <v>0</v>
      </c>
      <c r="BB14" s="1">
        <f t="shared" si="2"/>
        <v>0</v>
      </c>
      <c r="BC14" s="1">
        <f t="shared" si="3"/>
        <v>0</v>
      </c>
      <c r="BD14" s="1">
        <f t="shared" si="4"/>
        <v>0</v>
      </c>
      <c r="BE14" s="1">
        <f t="shared" si="5"/>
        <v>0</v>
      </c>
      <c r="CZ14" s="1">
        <v>3E-05</v>
      </c>
    </row>
    <row r="15" spans="1:104" ht="13.5" customHeight="1">
      <c r="A15" s="45">
        <v>11</v>
      </c>
      <c r="B15" s="46" t="s">
        <v>30</v>
      </c>
      <c r="C15" s="47" t="s">
        <v>31</v>
      </c>
      <c r="D15" s="48" t="s">
        <v>14</v>
      </c>
      <c r="E15" s="49">
        <v>4400</v>
      </c>
      <c r="F15" s="65"/>
      <c r="G15" s="50">
        <f t="shared" si="0"/>
        <v>0</v>
      </c>
      <c r="O15" s="3">
        <v>2</v>
      </c>
      <c r="AA15" s="1">
        <v>12</v>
      </c>
      <c r="AB15" s="1">
        <v>0</v>
      </c>
      <c r="AC15" s="1">
        <v>11</v>
      </c>
      <c r="AZ15" s="1">
        <v>1</v>
      </c>
      <c r="BA15" s="1">
        <f t="shared" si="1"/>
        <v>0</v>
      </c>
      <c r="BB15" s="1">
        <f t="shared" si="2"/>
        <v>0</v>
      </c>
      <c r="BC15" s="1">
        <f t="shared" si="3"/>
        <v>0</v>
      </c>
      <c r="BD15" s="1">
        <f t="shared" si="4"/>
        <v>0</v>
      </c>
      <c r="BE15" s="1">
        <f t="shared" si="5"/>
        <v>0</v>
      </c>
      <c r="CZ15" s="1">
        <v>3E-05</v>
      </c>
    </row>
    <row r="16" spans="1:57" ht="13.5" customHeight="1" thickBot="1">
      <c r="A16" s="51"/>
      <c r="B16" s="52" t="s">
        <v>13</v>
      </c>
      <c r="C16" s="53" t="str">
        <f>CONCATENATE(B7," ",C7)</f>
        <v>1 Zemní práce</v>
      </c>
      <c r="D16" s="54"/>
      <c r="E16" s="55"/>
      <c r="F16" s="55"/>
      <c r="G16" s="56">
        <f>SUM(G8:G15)</f>
        <v>0</v>
      </c>
      <c r="O16" s="3">
        <v>4</v>
      </c>
      <c r="BA16" s="4">
        <f>SUM(BA7:BA15)</f>
        <v>0</v>
      </c>
      <c r="BB16" s="4">
        <f>SUM(BB7:BB15)</f>
        <v>0</v>
      </c>
      <c r="BC16" s="4">
        <f>SUM(BC7:BC15)</f>
        <v>0</v>
      </c>
      <c r="BD16" s="4">
        <f>SUM(BD7:BD15)</f>
        <v>0</v>
      </c>
      <c r="BE16" s="4">
        <f>SUM(BE7:BE15)</f>
        <v>0</v>
      </c>
    </row>
    <row r="17" spans="1:15" ht="13.5" customHeight="1" thickBot="1">
      <c r="A17" s="33" t="s">
        <v>9</v>
      </c>
      <c r="B17" s="34" t="s">
        <v>33</v>
      </c>
      <c r="C17" s="35" t="s">
        <v>123</v>
      </c>
      <c r="D17" s="36"/>
      <c r="E17" s="37"/>
      <c r="F17" s="37"/>
      <c r="G17" s="57"/>
      <c r="H17" s="2"/>
      <c r="I17" s="2"/>
      <c r="O17" s="3">
        <v>1</v>
      </c>
    </row>
    <row r="18" spans="1:104" ht="13.5" customHeight="1">
      <c r="A18" s="39">
        <v>20</v>
      </c>
      <c r="B18" s="40" t="s">
        <v>34</v>
      </c>
      <c r="C18" s="41" t="s">
        <v>35</v>
      </c>
      <c r="D18" s="42" t="s">
        <v>15</v>
      </c>
      <c r="E18" s="43">
        <v>9.8</v>
      </c>
      <c r="F18" s="64"/>
      <c r="G18" s="44">
        <f>E18*F18</f>
        <v>0</v>
      </c>
      <c r="O18" s="3">
        <v>2</v>
      </c>
      <c r="AA18" s="1">
        <v>12</v>
      </c>
      <c r="AB18" s="1">
        <v>0</v>
      </c>
      <c r="AC18" s="1">
        <v>20</v>
      </c>
      <c r="AZ18" s="1">
        <v>1</v>
      </c>
      <c r="BA18" s="1">
        <f>IF(AZ18=1,G18,0)</f>
        <v>0</v>
      </c>
      <c r="BB18" s="1">
        <f>IF(AZ18=2,G18,0)</f>
        <v>0</v>
      </c>
      <c r="BC18" s="1">
        <f>IF(AZ18=3,G18,0)</f>
        <v>0</v>
      </c>
      <c r="BD18" s="1">
        <f>IF(AZ18=4,G18,0)</f>
        <v>0</v>
      </c>
      <c r="BE18" s="1">
        <f>IF(AZ18=5,G18,0)</f>
        <v>0</v>
      </c>
      <c r="CZ18" s="1">
        <v>0</v>
      </c>
    </row>
    <row r="19" spans="1:104" ht="13.5" customHeight="1">
      <c r="A19" s="45">
        <v>21</v>
      </c>
      <c r="B19" s="46" t="s">
        <v>36</v>
      </c>
      <c r="C19" s="47" t="s">
        <v>37</v>
      </c>
      <c r="D19" s="48" t="s">
        <v>15</v>
      </c>
      <c r="E19" s="49">
        <v>10</v>
      </c>
      <c r="F19" s="65"/>
      <c r="G19" s="50">
        <f>E19*F19</f>
        <v>0</v>
      </c>
      <c r="O19" s="3">
        <v>2</v>
      </c>
      <c r="AA19" s="1">
        <v>12</v>
      </c>
      <c r="AB19" s="1">
        <v>0</v>
      </c>
      <c r="AC19" s="1">
        <v>21</v>
      </c>
      <c r="AZ19" s="1">
        <v>1</v>
      </c>
      <c r="BA19" s="1">
        <f>IF(AZ19=1,G19,0)</f>
        <v>0</v>
      </c>
      <c r="BB19" s="1">
        <f>IF(AZ19=2,G19,0)</f>
        <v>0</v>
      </c>
      <c r="BC19" s="1">
        <f>IF(AZ19=3,G19,0)</f>
        <v>0</v>
      </c>
      <c r="BD19" s="1">
        <f>IF(AZ19=4,G19,0)</f>
        <v>0</v>
      </c>
      <c r="BE19" s="1">
        <f>IF(AZ19=5,G19,0)</f>
        <v>0</v>
      </c>
      <c r="CZ19" s="1">
        <v>3.021</v>
      </c>
    </row>
    <row r="20" spans="1:104" ht="13.5" customHeight="1">
      <c r="A20" s="45">
        <v>22</v>
      </c>
      <c r="B20" s="46" t="s">
        <v>38</v>
      </c>
      <c r="C20" s="47" t="s">
        <v>39</v>
      </c>
      <c r="D20" s="48" t="s">
        <v>15</v>
      </c>
      <c r="E20" s="49">
        <v>25.6</v>
      </c>
      <c r="F20" s="65"/>
      <c r="G20" s="50">
        <f>E20*F20</f>
        <v>0</v>
      </c>
      <c r="O20" s="3">
        <v>2</v>
      </c>
      <c r="AA20" s="1">
        <v>12</v>
      </c>
      <c r="AB20" s="1">
        <v>0</v>
      </c>
      <c r="AC20" s="1">
        <v>22</v>
      </c>
      <c r="AZ20" s="1">
        <v>1</v>
      </c>
      <c r="BA20" s="1">
        <f>IF(AZ20=1,G20,0)</f>
        <v>0</v>
      </c>
      <c r="BB20" s="1">
        <f>IF(AZ20=2,G20,0)</f>
        <v>0</v>
      </c>
      <c r="BC20" s="1">
        <f>IF(AZ20=3,G20,0)</f>
        <v>0</v>
      </c>
      <c r="BD20" s="1">
        <f>IF(AZ20=4,G20,0)</f>
        <v>0</v>
      </c>
      <c r="BE20" s="1">
        <f>IF(AZ20=5,G20,0)</f>
        <v>0</v>
      </c>
      <c r="CZ20" s="1">
        <v>0</v>
      </c>
    </row>
    <row r="21" spans="1:104" ht="13.5" customHeight="1">
      <c r="A21" s="45">
        <v>24</v>
      </c>
      <c r="B21" s="46" t="s">
        <v>40</v>
      </c>
      <c r="C21" s="47" t="s">
        <v>41</v>
      </c>
      <c r="D21" s="48" t="s">
        <v>15</v>
      </c>
      <c r="E21" s="49">
        <v>6</v>
      </c>
      <c r="F21" s="65"/>
      <c r="G21" s="50">
        <f>E21*F21</f>
        <v>0</v>
      </c>
      <c r="O21" s="3">
        <v>2</v>
      </c>
      <c r="AA21" s="1">
        <v>12</v>
      </c>
      <c r="AB21" s="1">
        <v>0</v>
      </c>
      <c r="AC21" s="1">
        <v>24</v>
      </c>
      <c r="AZ21" s="1">
        <v>1</v>
      </c>
      <c r="BA21" s="1">
        <f>IF(AZ21=1,G21,0)</f>
        <v>0</v>
      </c>
      <c r="BB21" s="1">
        <f>IF(AZ21=2,G21,0)</f>
        <v>0</v>
      </c>
      <c r="BC21" s="1">
        <f>IF(AZ21=3,G21,0)</f>
        <v>0</v>
      </c>
      <c r="BD21" s="1">
        <f>IF(AZ21=4,G21,0)</f>
        <v>0</v>
      </c>
      <c r="BE21" s="1">
        <f>IF(AZ21=5,G21,0)</f>
        <v>0</v>
      </c>
      <c r="CZ21" s="1">
        <v>2.93661</v>
      </c>
    </row>
    <row r="22" spans="1:104" ht="13.5" customHeight="1">
      <c r="A22" s="45">
        <v>25</v>
      </c>
      <c r="B22" s="46" t="s">
        <v>42</v>
      </c>
      <c r="C22" s="47" t="s">
        <v>43</v>
      </c>
      <c r="D22" s="48" t="s">
        <v>15</v>
      </c>
      <c r="E22" s="49">
        <v>9</v>
      </c>
      <c r="F22" s="65"/>
      <c r="G22" s="50">
        <f>E22*F22</f>
        <v>0</v>
      </c>
      <c r="O22" s="3">
        <v>2</v>
      </c>
      <c r="AA22" s="1">
        <v>12</v>
      </c>
      <c r="AB22" s="1">
        <v>0</v>
      </c>
      <c r="AC22" s="1">
        <v>25</v>
      </c>
      <c r="AZ22" s="1">
        <v>1</v>
      </c>
      <c r="BA22" s="1">
        <f>IF(AZ22=1,G22,0)</f>
        <v>0</v>
      </c>
      <c r="BB22" s="1">
        <f>IF(AZ22=2,G22,0)</f>
        <v>0</v>
      </c>
      <c r="BC22" s="1">
        <f>IF(AZ22=3,G22,0)</f>
        <v>0</v>
      </c>
      <c r="BD22" s="1">
        <f>IF(AZ22=4,G22,0)</f>
        <v>0</v>
      </c>
      <c r="BE22" s="1">
        <f>IF(AZ22=5,G22,0)</f>
        <v>0</v>
      </c>
      <c r="CZ22" s="1">
        <v>2.93661</v>
      </c>
    </row>
    <row r="23" spans="1:57" ht="13.5" customHeight="1" thickBot="1">
      <c r="A23" s="51"/>
      <c r="B23" s="52" t="s">
        <v>13</v>
      </c>
      <c r="C23" s="53" t="str">
        <f>CONCATENATE(B17," ",C17)</f>
        <v>2 Základy, zvláštní zakládání</v>
      </c>
      <c r="D23" s="54"/>
      <c r="E23" s="55"/>
      <c r="F23" s="55"/>
      <c r="G23" s="56">
        <f>SUM(G18:G22)</f>
        <v>0</v>
      </c>
      <c r="O23" s="3">
        <v>4</v>
      </c>
      <c r="BA23" s="4">
        <f>SUM(BA17:BA22)</f>
        <v>0</v>
      </c>
      <c r="BB23" s="4">
        <f>SUM(BB17:BB22)</f>
        <v>0</v>
      </c>
      <c r="BC23" s="4">
        <f>SUM(BC17:BC22)</f>
        <v>0</v>
      </c>
      <c r="BD23" s="4">
        <f>SUM(BD17:BD22)</f>
        <v>0</v>
      </c>
      <c r="BE23" s="4">
        <f>SUM(BE17:BE22)</f>
        <v>0</v>
      </c>
    </row>
    <row r="24" spans="1:15" ht="13.5" customHeight="1" thickBot="1">
      <c r="A24" s="33" t="s">
        <v>9</v>
      </c>
      <c r="B24" s="34" t="s">
        <v>44</v>
      </c>
      <c r="C24" s="35" t="s">
        <v>45</v>
      </c>
      <c r="D24" s="36"/>
      <c r="E24" s="37"/>
      <c r="F24" s="37"/>
      <c r="G24" s="57"/>
      <c r="H24" s="2"/>
      <c r="I24" s="2"/>
      <c r="O24" s="3">
        <v>1</v>
      </c>
    </row>
    <row r="25" spans="1:104" ht="13.5" customHeight="1">
      <c r="A25" s="39">
        <v>31</v>
      </c>
      <c r="B25" s="40" t="s">
        <v>47</v>
      </c>
      <c r="C25" s="41" t="s">
        <v>48</v>
      </c>
      <c r="D25" s="42" t="s">
        <v>46</v>
      </c>
      <c r="E25" s="43">
        <v>50</v>
      </c>
      <c r="F25" s="64"/>
      <c r="G25" s="44">
        <f aca="true" t="shared" si="6" ref="G25:G38">E25*F25</f>
        <v>0</v>
      </c>
      <c r="O25" s="3">
        <v>2</v>
      </c>
      <c r="AA25" s="1">
        <v>12</v>
      </c>
      <c r="AB25" s="1">
        <v>0</v>
      </c>
      <c r="AC25" s="1">
        <v>31</v>
      </c>
      <c r="AZ25" s="1">
        <v>1</v>
      </c>
      <c r="BA25" s="1">
        <f aca="true" t="shared" si="7" ref="BA25:BA38">IF(AZ25=1,G25,0)</f>
        <v>0</v>
      </c>
      <c r="BB25" s="1">
        <f aca="true" t="shared" si="8" ref="BB25:BB38">IF(AZ25=2,G25,0)</f>
        <v>0</v>
      </c>
      <c r="BC25" s="1">
        <f aca="true" t="shared" si="9" ref="BC25:BC38">IF(AZ25=3,G25,0)</f>
        <v>0</v>
      </c>
      <c r="BD25" s="1">
        <f aca="true" t="shared" si="10" ref="BD25:BD38">IF(AZ25=4,G25,0)</f>
        <v>0</v>
      </c>
      <c r="BE25" s="1">
        <f aca="true" t="shared" si="11" ref="BE25:BE38">IF(AZ25=5,G25,0)</f>
        <v>0</v>
      </c>
      <c r="CZ25" s="1">
        <v>0</v>
      </c>
    </row>
    <row r="26" spans="1:104" ht="13.5" customHeight="1">
      <c r="A26" s="45">
        <v>32</v>
      </c>
      <c r="B26" s="46" t="s">
        <v>49</v>
      </c>
      <c r="C26" s="47" t="s">
        <v>50</v>
      </c>
      <c r="D26" s="48" t="s">
        <v>46</v>
      </c>
      <c r="E26" s="49">
        <v>150</v>
      </c>
      <c r="F26" s="65"/>
      <c r="G26" s="50">
        <f t="shared" si="6"/>
        <v>0</v>
      </c>
      <c r="O26" s="3">
        <v>2</v>
      </c>
      <c r="AA26" s="1">
        <v>12</v>
      </c>
      <c r="AB26" s="1">
        <v>0</v>
      </c>
      <c r="AC26" s="1">
        <v>32</v>
      </c>
      <c r="AZ26" s="1">
        <v>1</v>
      </c>
      <c r="BA26" s="1">
        <f t="shared" si="7"/>
        <v>0</v>
      </c>
      <c r="BB26" s="1">
        <f t="shared" si="8"/>
        <v>0</v>
      </c>
      <c r="BC26" s="1">
        <f t="shared" si="9"/>
        <v>0</v>
      </c>
      <c r="BD26" s="1">
        <f t="shared" si="10"/>
        <v>0</v>
      </c>
      <c r="BE26" s="1">
        <f t="shared" si="11"/>
        <v>0</v>
      </c>
      <c r="CZ26" s="1">
        <v>0</v>
      </c>
    </row>
    <row r="27" spans="1:104" ht="13.5" customHeight="1">
      <c r="A27" s="45">
        <v>33</v>
      </c>
      <c r="B27" s="46" t="s">
        <v>51</v>
      </c>
      <c r="C27" s="47" t="s">
        <v>52</v>
      </c>
      <c r="D27" s="48" t="s">
        <v>46</v>
      </c>
      <c r="E27" s="49">
        <v>100</v>
      </c>
      <c r="F27" s="65"/>
      <c r="G27" s="50">
        <f t="shared" si="6"/>
        <v>0</v>
      </c>
      <c r="O27" s="3">
        <v>2</v>
      </c>
      <c r="AA27" s="1">
        <v>12</v>
      </c>
      <c r="AB27" s="1">
        <v>0</v>
      </c>
      <c r="AC27" s="1">
        <v>33</v>
      </c>
      <c r="AZ27" s="1">
        <v>1</v>
      </c>
      <c r="BA27" s="1">
        <f t="shared" si="7"/>
        <v>0</v>
      </c>
      <c r="BB27" s="1">
        <f t="shared" si="8"/>
        <v>0</v>
      </c>
      <c r="BC27" s="1">
        <f t="shared" si="9"/>
        <v>0</v>
      </c>
      <c r="BD27" s="1">
        <f t="shared" si="10"/>
        <v>0</v>
      </c>
      <c r="BE27" s="1">
        <f t="shared" si="11"/>
        <v>0</v>
      </c>
      <c r="CZ27" s="1">
        <v>0</v>
      </c>
    </row>
    <row r="28" spans="1:104" ht="13.5" customHeight="1">
      <c r="A28" s="45">
        <v>34</v>
      </c>
      <c r="B28" s="46" t="s">
        <v>53</v>
      </c>
      <c r="C28" s="47" t="s">
        <v>54</v>
      </c>
      <c r="D28" s="48" t="s">
        <v>46</v>
      </c>
      <c r="E28" s="49">
        <v>52.6</v>
      </c>
      <c r="F28" s="65"/>
      <c r="G28" s="50">
        <f t="shared" si="6"/>
        <v>0</v>
      </c>
      <c r="O28" s="3">
        <v>2</v>
      </c>
      <c r="AA28" s="1">
        <v>12</v>
      </c>
      <c r="AB28" s="1">
        <v>0</v>
      </c>
      <c r="AC28" s="1">
        <v>34</v>
      </c>
      <c r="AZ28" s="1">
        <v>1</v>
      </c>
      <c r="BA28" s="1">
        <f t="shared" si="7"/>
        <v>0</v>
      </c>
      <c r="BB28" s="1">
        <f t="shared" si="8"/>
        <v>0</v>
      </c>
      <c r="BC28" s="1">
        <f t="shared" si="9"/>
        <v>0</v>
      </c>
      <c r="BD28" s="1">
        <f t="shared" si="10"/>
        <v>0</v>
      </c>
      <c r="BE28" s="1">
        <f t="shared" si="11"/>
        <v>0</v>
      </c>
      <c r="CZ28" s="1">
        <v>0</v>
      </c>
    </row>
    <row r="29" spans="1:104" ht="13.5" customHeight="1">
      <c r="A29" s="45">
        <v>35</v>
      </c>
      <c r="B29" s="46" t="s">
        <v>55</v>
      </c>
      <c r="C29" s="47" t="s">
        <v>54</v>
      </c>
      <c r="D29" s="48" t="s">
        <v>46</v>
      </c>
      <c r="E29" s="49">
        <v>55.2</v>
      </c>
      <c r="F29" s="65"/>
      <c r="G29" s="50">
        <f t="shared" si="6"/>
        <v>0</v>
      </c>
      <c r="O29" s="3">
        <v>2</v>
      </c>
      <c r="AA29" s="1">
        <v>12</v>
      </c>
      <c r="AB29" s="1">
        <v>0</v>
      </c>
      <c r="AC29" s="1">
        <v>35</v>
      </c>
      <c r="AZ29" s="1">
        <v>1</v>
      </c>
      <c r="BA29" s="1">
        <f t="shared" si="7"/>
        <v>0</v>
      </c>
      <c r="BB29" s="1">
        <f t="shared" si="8"/>
        <v>0</v>
      </c>
      <c r="BC29" s="1">
        <f t="shared" si="9"/>
        <v>0</v>
      </c>
      <c r="BD29" s="1">
        <f t="shared" si="10"/>
        <v>0</v>
      </c>
      <c r="BE29" s="1">
        <f t="shared" si="11"/>
        <v>0</v>
      </c>
      <c r="CZ29" s="1">
        <v>0</v>
      </c>
    </row>
    <row r="30" spans="1:104" ht="13.5" customHeight="1">
      <c r="A30" s="45">
        <v>36</v>
      </c>
      <c r="B30" s="46" t="s">
        <v>56</v>
      </c>
      <c r="C30" s="47" t="s">
        <v>57</v>
      </c>
      <c r="D30" s="48" t="s">
        <v>46</v>
      </c>
      <c r="E30" s="49">
        <v>52.5</v>
      </c>
      <c r="F30" s="65"/>
      <c r="G30" s="50">
        <f t="shared" si="6"/>
        <v>0</v>
      </c>
      <c r="O30" s="3">
        <v>2</v>
      </c>
      <c r="AA30" s="1">
        <v>12</v>
      </c>
      <c r="AB30" s="1">
        <v>0</v>
      </c>
      <c r="AC30" s="1">
        <v>36</v>
      </c>
      <c r="AZ30" s="1">
        <v>1</v>
      </c>
      <c r="BA30" s="1">
        <f t="shared" si="7"/>
        <v>0</v>
      </c>
      <c r="BB30" s="1">
        <f t="shared" si="8"/>
        <v>0</v>
      </c>
      <c r="BC30" s="1">
        <f t="shared" si="9"/>
        <v>0</v>
      </c>
      <c r="BD30" s="1">
        <f t="shared" si="10"/>
        <v>0</v>
      </c>
      <c r="BE30" s="1">
        <f t="shared" si="11"/>
        <v>0</v>
      </c>
      <c r="CZ30" s="1">
        <v>0</v>
      </c>
    </row>
    <row r="31" spans="1:104" ht="13.5" customHeight="1">
      <c r="A31" s="45">
        <v>37</v>
      </c>
      <c r="B31" s="46" t="s">
        <v>58</v>
      </c>
      <c r="C31" s="47" t="s">
        <v>59</v>
      </c>
      <c r="D31" s="48" t="s">
        <v>12</v>
      </c>
      <c r="E31" s="49">
        <v>1</v>
      </c>
      <c r="F31" s="65"/>
      <c r="G31" s="50">
        <f t="shared" si="6"/>
        <v>0</v>
      </c>
      <c r="O31" s="3">
        <v>2</v>
      </c>
      <c r="AA31" s="1">
        <v>12</v>
      </c>
      <c r="AB31" s="1">
        <v>0</v>
      </c>
      <c r="AC31" s="1">
        <v>37</v>
      </c>
      <c r="AZ31" s="1">
        <v>1</v>
      </c>
      <c r="BA31" s="1">
        <f t="shared" si="7"/>
        <v>0</v>
      </c>
      <c r="BB31" s="1">
        <f t="shared" si="8"/>
        <v>0</v>
      </c>
      <c r="BC31" s="1">
        <f t="shared" si="9"/>
        <v>0</v>
      </c>
      <c r="BD31" s="1">
        <f t="shared" si="10"/>
        <v>0</v>
      </c>
      <c r="BE31" s="1">
        <f t="shared" si="11"/>
        <v>0</v>
      </c>
      <c r="CZ31" s="1">
        <v>0</v>
      </c>
    </row>
    <row r="32" spans="1:104" ht="13.5" customHeight="1">
      <c r="A32" s="45">
        <v>39</v>
      </c>
      <c r="B32" s="46" t="s">
        <v>60</v>
      </c>
      <c r="C32" s="47" t="s">
        <v>61</v>
      </c>
      <c r="D32" s="48" t="s">
        <v>12</v>
      </c>
      <c r="E32" s="49">
        <v>1</v>
      </c>
      <c r="F32" s="65"/>
      <c r="G32" s="50">
        <f t="shared" si="6"/>
        <v>0</v>
      </c>
      <c r="O32" s="3">
        <v>2</v>
      </c>
      <c r="AA32" s="1">
        <v>12</v>
      </c>
      <c r="AB32" s="1">
        <v>0</v>
      </c>
      <c r="AC32" s="1">
        <v>39</v>
      </c>
      <c r="AZ32" s="1">
        <v>1</v>
      </c>
      <c r="BA32" s="1">
        <f t="shared" si="7"/>
        <v>0</v>
      </c>
      <c r="BB32" s="1">
        <f t="shared" si="8"/>
        <v>0</v>
      </c>
      <c r="BC32" s="1">
        <f t="shared" si="9"/>
        <v>0</v>
      </c>
      <c r="BD32" s="1">
        <f t="shared" si="10"/>
        <v>0</v>
      </c>
      <c r="BE32" s="1">
        <f t="shared" si="11"/>
        <v>0</v>
      </c>
      <c r="CZ32" s="1">
        <v>0</v>
      </c>
    </row>
    <row r="33" spans="1:104" ht="13.5" customHeight="1">
      <c r="A33" s="45">
        <v>42</v>
      </c>
      <c r="B33" s="46" t="s">
        <v>62</v>
      </c>
      <c r="C33" s="47" t="s">
        <v>63</v>
      </c>
      <c r="D33" s="48" t="s">
        <v>12</v>
      </c>
      <c r="E33" s="49">
        <v>1</v>
      </c>
      <c r="F33" s="65"/>
      <c r="G33" s="50">
        <f t="shared" si="6"/>
        <v>0</v>
      </c>
      <c r="O33" s="3">
        <v>2</v>
      </c>
      <c r="AA33" s="1">
        <v>12</v>
      </c>
      <c r="AB33" s="1">
        <v>0</v>
      </c>
      <c r="AC33" s="1">
        <v>42</v>
      </c>
      <c r="AZ33" s="1">
        <v>1</v>
      </c>
      <c r="BA33" s="1">
        <f t="shared" si="7"/>
        <v>0</v>
      </c>
      <c r="BB33" s="1">
        <f t="shared" si="8"/>
        <v>0</v>
      </c>
      <c r="BC33" s="1">
        <f t="shared" si="9"/>
        <v>0</v>
      </c>
      <c r="BD33" s="1">
        <f t="shared" si="10"/>
        <v>0</v>
      </c>
      <c r="BE33" s="1">
        <f t="shared" si="11"/>
        <v>0</v>
      </c>
      <c r="CZ33" s="1">
        <v>0</v>
      </c>
    </row>
    <row r="34" spans="1:104" ht="13.5" customHeight="1">
      <c r="A34" s="45">
        <v>43</v>
      </c>
      <c r="B34" s="46" t="s">
        <v>64</v>
      </c>
      <c r="C34" s="47" t="s">
        <v>65</v>
      </c>
      <c r="D34" s="48" t="s">
        <v>12</v>
      </c>
      <c r="E34" s="49">
        <v>2</v>
      </c>
      <c r="F34" s="65"/>
      <c r="G34" s="50">
        <f t="shared" si="6"/>
        <v>0</v>
      </c>
      <c r="O34" s="3">
        <v>2</v>
      </c>
      <c r="AA34" s="1">
        <v>12</v>
      </c>
      <c r="AB34" s="1">
        <v>0</v>
      </c>
      <c r="AC34" s="1">
        <v>43</v>
      </c>
      <c r="AZ34" s="1">
        <v>1</v>
      </c>
      <c r="BA34" s="1">
        <f t="shared" si="7"/>
        <v>0</v>
      </c>
      <c r="BB34" s="1">
        <f t="shared" si="8"/>
        <v>0</v>
      </c>
      <c r="BC34" s="1">
        <f t="shared" si="9"/>
        <v>0</v>
      </c>
      <c r="BD34" s="1">
        <f t="shared" si="10"/>
        <v>0</v>
      </c>
      <c r="BE34" s="1">
        <f t="shared" si="11"/>
        <v>0</v>
      </c>
      <c r="CZ34" s="1">
        <v>0</v>
      </c>
    </row>
    <row r="35" spans="1:104" ht="13.5" customHeight="1">
      <c r="A35" s="45">
        <v>44</v>
      </c>
      <c r="B35" s="46" t="s">
        <v>66</v>
      </c>
      <c r="C35" s="47" t="s">
        <v>67</v>
      </c>
      <c r="D35" s="48" t="s">
        <v>12</v>
      </c>
      <c r="E35" s="49">
        <v>1</v>
      </c>
      <c r="F35" s="65"/>
      <c r="G35" s="50">
        <f t="shared" si="6"/>
        <v>0</v>
      </c>
      <c r="O35" s="3">
        <v>2</v>
      </c>
      <c r="AA35" s="1">
        <v>12</v>
      </c>
      <c r="AB35" s="1">
        <v>0</v>
      </c>
      <c r="AC35" s="1">
        <v>44</v>
      </c>
      <c r="AZ35" s="1">
        <v>1</v>
      </c>
      <c r="BA35" s="1">
        <f t="shared" si="7"/>
        <v>0</v>
      </c>
      <c r="BB35" s="1">
        <f t="shared" si="8"/>
        <v>0</v>
      </c>
      <c r="BC35" s="1">
        <f t="shared" si="9"/>
        <v>0</v>
      </c>
      <c r="BD35" s="1">
        <f t="shared" si="10"/>
        <v>0</v>
      </c>
      <c r="BE35" s="1">
        <f t="shared" si="11"/>
        <v>0</v>
      </c>
      <c r="CZ35" s="1">
        <v>0</v>
      </c>
    </row>
    <row r="36" spans="1:104" ht="13.5" customHeight="1">
      <c r="A36" s="45">
        <v>45</v>
      </c>
      <c r="B36" s="46" t="s">
        <v>68</v>
      </c>
      <c r="C36" s="47" t="s">
        <v>69</v>
      </c>
      <c r="D36" s="48" t="s">
        <v>12</v>
      </c>
      <c r="E36" s="49">
        <v>7</v>
      </c>
      <c r="F36" s="65"/>
      <c r="G36" s="50">
        <f t="shared" si="6"/>
        <v>0</v>
      </c>
      <c r="O36" s="3">
        <v>2</v>
      </c>
      <c r="AA36" s="1">
        <v>12</v>
      </c>
      <c r="AB36" s="1">
        <v>0</v>
      </c>
      <c r="AC36" s="1">
        <v>45</v>
      </c>
      <c r="AZ36" s="1">
        <v>1</v>
      </c>
      <c r="BA36" s="1">
        <f t="shared" si="7"/>
        <v>0</v>
      </c>
      <c r="BB36" s="1">
        <f t="shared" si="8"/>
        <v>0</v>
      </c>
      <c r="BC36" s="1">
        <f t="shared" si="9"/>
        <v>0</v>
      </c>
      <c r="BD36" s="1">
        <f t="shared" si="10"/>
        <v>0</v>
      </c>
      <c r="BE36" s="1">
        <f t="shared" si="11"/>
        <v>0</v>
      </c>
      <c r="CZ36" s="1">
        <v>0</v>
      </c>
    </row>
    <row r="37" spans="1:104" ht="13.5" customHeight="1">
      <c r="A37" s="45">
        <v>46</v>
      </c>
      <c r="B37" s="46" t="s">
        <v>70</v>
      </c>
      <c r="C37" s="47" t="s">
        <v>71</v>
      </c>
      <c r="D37" s="48" t="s">
        <v>12</v>
      </c>
      <c r="E37" s="49">
        <v>5</v>
      </c>
      <c r="F37" s="65"/>
      <c r="G37" s="50">
        <f t="shared" si="6"/>
        <v>0</v>
      </c>
      <c r="O37" s="3">
        <v>2</v>
      </c>
      <c r="AA37" s="1">
        <v>12</v>
      </c>
      <c r="AB37" s="1">
        <v>0</v>
      </c>
      <c r="AC37" s="1">
        <v>46</v>
      </c>
      <c r="AZ37" s="1">
        <v>1</v>
      </c>
      <c r="BA37" s="1">
        <f t="shared" si="7"/>
        <v>0</v>
      </c>
      <c r="BB37" s="1">
        <f t="shared" si="8"/>
        <v>0</v>
      </c>
      <c r="BC37" s="1">
        <f t="shared" si="9"/>
        <v>0</v>
      </c>
      <c r="BD37" s="1">
        <f t="shared" si="10"/>
        <v>0</v>
      </c>
      <c r="BE37" s="1">
        <f t="shared" si="11"/>
        <v>0</v>
      </c>
      <c r="CZ37" s="1">
        <v>0</v>
      </c>
    </row>
    <row r="38" spans="1:104" ht="13.5" customHeight="1">
      <c r="A38" s="45">
        <v>47</v>
      </c>
      <c r="B38" s="46" t="s">
        <v>72</v>
      </c>
      <c r="C38" s="47" t="s">
        <v>73</v>
      </c>
      <c r="D38" s="48" t="s">
        <v>12</v>
      </c>
      <c r="E38" s="49">
        <v>1</v>
      </c>
      <c r="F38" s="65"/>
      <c r="G38" s="50">
        <f t="shared" si="6"/>
        <v>0</v>
      </c>
      <c r="O38" s="3">
        <v>2</v>
      </c>
      <c r="AA38" s="1">
        <v>12</v>
      </c>
      <c r="AB38" s="1">
        <v>0</v>
      </c>
      <c r="AC38" s="1">
        <v>47</v>
      </c>
      <c r="AZ38" s="1">
        <v>1</v>
      </c>
      <c r="BA38" s="1">
        <f t="shared" si="7"/>
        <v>0</v>
      </c>
      <c r="BB38" s="1">
        <f t="shared" si="8"/>
        <v>0</v>
      </c>
      <c r="BC38" s="1">
        <f t="shared" si="9"/>
        <v>0</v>
      </c>
      <c r="BD38" s="1">
        <f t="shared" si="10"/>
        <v>0</v>
      </c>
      <c r="BE38" s="1">
        <f t="shared" si="11"/>
        <v>0</v>
      </c>
      <c r="CZ38" s="1">
        <v>0</v>
      </c>
    </row>
    <row r="39" spans="1:57" ht="13.5" customHeight="1" thickBot="1">
      <c r="A39" s="51"/>
      <c r="B39" s="52" t="s">
        <v>13</v>
      </c>
      <c r="C39" s="53" t="str">
        <f>CONCATENATE(B24," ",C24)</f>
        <v>3 Svislé a kompletní konstrukce</v>
      </c>
      <c r="D39" s="54"/>
      <c r="E39" s="55"/>
      <c r="F39" s="55"/>
      <c r="G39" s="56">
        <f>SUM(G25:G38)</f>
        <v>0</v>
      </c>
      <c r="O39" s="3">
        <v>4</v>
      </c>
      <c r="BA39" s="4">
        <f>SUM(BA24:BA38)</f>
        <v>0</v>
      </c>
      <c r="BB39" s="4">
        <f>SUM(BB24:BB38)</f>
        <v>0</v>
      </c>
      <c r="BC39" s="4">
        <f>SUM(BC24:BC38)</f>
        <v>0</v>
      </c>
      <c r="BD39" s="4">
        <f>SUM(BD24:BD38)</f>
        <v>0</v>
      </c>
      <c r="BE39" s="4">
        <f>SUM(BE24:BE38)</f>
        <v>0</v>
      </c>
    </row>
    <row r="40" spans="1:15" ht="13.5" customHeight="1" thickBot="1">
      <c r="A40" s="33" t="s">
        <v>9</v>
      </c>
      <c r="B40" s="34" t="s">
        <v>74</v>
      </c>
      <c r="C40" s="35" t="s">
        <v>75</v>
      </c>
      <c r="D40" s="36"/>
      <c r="E40" s="37"/>
      <c r="F40" s="37"/>
      <c r="G40" s="57"/>
      <c r="H40" s="2"/>
      <c r="I40" s="2"/>
      <c r="O40" s="3">
        <v>1</v>
      </c>
    </row>
    <row r="41" spans="1:104" ht="13.5" customHeight="1">
      <c r="A41" s="39">
        <v>48</v>
      </c>
      <c r="B41" s="40" t="s">
        <v>76</v>
      </c>
      <c r="C41" s="41" t="s">
        <v>116</v>
      </c>
      <c r="D41" s="42" t="s">
        <v>46</v>
      </c>
      <c r="E41" s="43">
        <v>103</v>
      </c>
      <c r="F41" s="64"/>
      <c r="G41" s="44">
        <f aca="true" t="shared" si="12" ref="G41:G58">E41*F41</f>
        <v>0</v>
      </c>
      <c r="O41" s="3">
        <v>2</v>
      </c>
      <c r="AA41" s="1">
        <v>12</v>
      </c>
      <c r="AB41" s="1">
        <v>0</v>
      </c>
      <c r="AC41" s="1">
        <v>48</v>
      </c>
      <c r="AZ41" s="1">
        <v>1</v>
      </c>
      <c r="BA41" s="1">
        <f aca="true" t="shared" si="13" ref="BA41:BA58">IF(AZ41=1,G41,0)</f>
        <v>0</v>
      </c>
      <c r="BB41" s="1">
        <f aca="true" t="shared" si="14" ref="BB41:BB58">IF(AZ41=2,G41,0)</f>
        <v>0</v>
      </c>
      <c r="BC41" s="1">
        <f aca="true" t="shared" si="15" ref="BC41:BC58">IF(AZ41=3,G41,0)</f>
        <v>0</v>
      </c>
      <c r="BD41" s="1">
        <f aca="true" t="shared" si="16" ref="BD41:BD58">IF(AZ41=4,G41,0)</f>
        <v>0</v>
      </c>
      <c r="BE41" s="1">
        <f aca="true" t="shared" si="17" ref="BE41:BE58">IF(AZ41=5,G41,0)</f>
        <v>0</v>
      </c>
      <c r="CZ41" s="1">
        <v>0.20448</v>
      </c>
    </row>
    <row r="42" spans="1:104" ht="13.5" customHeight="1">
      <c r="A42" s="45">
        <v>49</v>
      </c>
      <c r="B42" s="46" t="s">
        <v>77</v>
      </c>
      <c r="C42" s="47" t="s">
        <v>78</v>
      </c>
      <c r="D42" s="48" t="s">
        <v>79</v>
      </c>
      <c r="E42" s="49">
        <v>0.77</v>
      </c>
      <c r="F42" s="65"/>
      <c r="G42" s="50">
        <f t="shared" si="12"/>
        <v>0</v>
      </c>
      <c r="O42" s="3">
        <v>2</v>
      </c>
      <c r="AA42" s="1">
        <v>12</v>
      </c>
      <c r="AB42" s="1">
        <v>1</v>
      </c>
      <c r="AC42" s="1">
        <v>49</v>
      </c>
      <c r="AZ42" s="1">
        <v>1</v>
      </c>
      <c r="BA42" s="1">
        <f t="shared" si="13"/>
        <v>0</v>
      </c>
      <c r="BB42" s="1">
        <f t="shared" si="14"/>
        <v>0</v>
      </c>
      <c r="BC42" s="1">
        <f t="shared" si="15"/>
        <v>0</v>
      </c>
      <c r="BD42" s="1">
        <f t="shared" si="16"/>
        <v>0</v>
      </c>
      <c r="BE42" s="1">
        <f t="shared" si="17"/>
        <v>0</v>
      </c>
      <c r="CZ42" s="1">
        <v>1</v>
      </c>
    </row>
    <row r="43" spans="1:104" ht="13.5" customHeight="1">
      <c r="A43" s="45">
        <v>50</v>
      </c>
      <c r="B43" s="46" t="s">
        <v>80</v>
      </c>
      <c r="C43" s="47" t="s">
        <v>81</v>
      </c>
      <c r="D43" s="48" t="s">
        <v>79</v>
      </c>
      <c r="E43" s="49">
        <v>1.654</v>
      </c>
      <c r="F43" s="65"/>
      <c r="G43" s="50">
        <f t="shared" si="12"/>
        <v>0</v>
      </c>
      <c r="O43" s="3">
        <v>2</v>
      </c>
      <c r="AA43" s="1">
        <v>12</v>
      </c>
      <c r="AB43" s="1">
        <v>1</v>
      </c>
      <c r="AC43" s="1">
        <v>50</v>
      </c>
      <c r="AZ43" s="1">
        <v>1</v>
      </c>
      <c r="BA43" s="1">
        <f t="shared" si="13"/>
        <v>0</v>
      </c>
      <c r="BB43" s="1">
        <f t="shared" si="14"/>
        <v>0</v>
      </c>
      <c r="BC43" s="1">
        <f t="shared" si="15"/>
        <v>0</v>
      </c>
      <c r="BD43" s="1">
        <f t="shared" si="16"/>
        <v>0</v>
      </c>
      <c r="BE43" s="1">
        <f t="shared" si="17"/>
        <v>0</v>
      </c>
      <c r="CZ43" s="1">
        <v>1</v>
      </c>
    </row>
    <row r="44" spans="1:104" ht="13.5" customHeight="1">
      <c r="A44" s="45">
        <v>51</v>
      </c>
      <c r="B44" s="46" t="s">
        <v>82</v>
      </c>
      <c r="C44" s="47" t="s">
        <v>83</v>
      </c>
      <c r="D44" s="48" t="s">
        <v>79</v>
      </c>
      <c r="E44" s="49">
        <v>0.318</v>
      </c>
      <c r="F44" s="65"/>
      <c r="G44" s="50">
        <f t="shared" si="12"/>
        <v>0</v>
      </c>
      <c r="O44" s="3">
        <v>2</v>
      </c>
      <c r="AA44" s="1">
        <v>12</v>
      </c>
      <c r="AB44" s="1">
        <v>1</v>
      </c>
      <c r="AC44" s="1">
        <v>51</v>
      </c>
      <c r="AZ44" s="1">
        <v>1</v>
      </c>
      <c r="BA44" s="1">
        <f t="shared" si="13"/>
        <v>0</v>
      </c>
      <c r="BB44" s="1">
        <f t="shared" si="14"/>
        <v>0</v>
      </c>
      <c r="BC44" s="1">
        <f t="shared" si="15"/>
        <v>0</v>
      </c>
      <c r="BD44" s="1">
        <f t="shared" si="16"/>
        <v>0</v>
      </c>
      <c r="BE44" s="1">
        <f t="shared" si="17"/>
        <v>0</v>
      </c>
      <c r="CZ44" s="1">
        <v>1</v>
      </c>
    </row>
    <row r="45" spans="1:104" ht="13.5" customHeight="1">
      <c r="A45" s="45">
        <v>52</v>
      </c>
      <c r="B45" s="46" t="s">
        <v>84</v>
      </c>
      <c r="C45" s="47" t="s">
        <v>85</v>
      </c>
      <c r="D45" s="48" t="s">
        <v>32</v>
      </c>
      <c r="E45" s="49">
        <v>1</v>
      </c>
      <c r="F45" s="65"/>
      <c r="G45" s="50">
        <f t="shared" si="12"/>
        <v>0</v>
      </c>
      <c r="O45" s="3">
        <v>2</v>
      </c>
      <c r="AA45" s="1">
        <v>12</v>
      </c>
      <c r="AB45" s="1">
        <v>0</v>
      </c>
      <c r="AC45" s="1">
        <v>52</v>
      </c>
      <c r="AZ45" s="1">
        <v>1</v>
      </c>
      <c r="BA45" s="1">
        <f t="shared" si="13"/>
        <v>0</v>
      </c>
      <c r="BB45" s="1">
        <f t="shared" si="14"/>
        <v>0</v>
      </c>
      <c r="BC45" s="1">
        <f t="shared" si="15"/>
        <v>0</v>
      </c>
      <c r="BD45" s="1">
        <f t="shared" si="16"/>
        <v>0</v>
      </c>
      <c r="BE45" s="1">
        <f t="shared" si="17"/>
        <v>0</v>
      </c>
      <c r="CZ45" s="1">
        <v>0</v>
      </c>
    </row>
    <row r="46" spans="1:104" ht="13.5" customHeight="1">
      <c r="A46" s="45">
        <v>53</v>
      </c>
      <c r="B46" s="46" t="s">
        <v>86</v>
      </c>
      <c r="C46" s="47" t="s">
        <v>87</v>
      </c>
      <c r="D46" s="48" t="s">
        <v>15</v>
      </c>
      <c r="E46" s="49">
        <v>8.2</v>
      </c>
      <c r="F46" s="65"/>
      <c r="G46" s="50">
        <f t="shared" si="12"/>
        <v>0</v>
      </c>
      <c r="O46" s="3">
        <v>2</v>
      </c>
      <c r="AA46" s="1">
        <v>12</v>
      </c>
      <c r="AB46" s="1">
        <v>0</v>
      </c>
      <c r="AC46" s="1">
        <v>53</v>
      </c>
      <c r="AZ46" s="1">
        <v>1</v>
      </c>
      <c r="BA46" s="1">
        <f t="shared" si="13"/>
        <v>0</v>
      </c>
      <c r="BB46" s="1">
        <f t="shared" si="14"/>
        <v>0</v>
      </c>
      <c r="BC46" s="1">
        <f t="shared" si="15"/>
        <v>0</v>
      </c>
      <c r="BD46" s="1">
        <f t="shared" si="16"/>
        <v>0</v>
      </c>
      <c r="BE46" s="1">
        <f t="shared" si="17"/>
        <v>0</v>
      </c>
      <c r="CZ46" s="1">
        <v>0</v>
      </c>
    </row>
    <row r="47" spans="1:104" ht="13.5" customHeight="1">
      <c r="A47" s="45">
        <v>54</v>
      </c>
      <c r="B47" s="46" t="s">
        <v>88</v>
      </c>
      <c r="C47" s="47" t="s">
        <v>117</v>
      </c>
      <c r="D47" s="48" t="s">
        <v>14</v>
      </c>
      <c r="E47" s="49">
        <v>19.75</v>
      </c>
      <c r="F47" s="65"/>
      <c r="G47" s="50">
        <f t="shared" si="12"/>
        <v>0</v>
      </c>
      <c r="O47" s="3">
        <v>2</v>
      </c>
      <c r="AA47" s="1">
        <v>12</v>
      </c>
      <c r="AB47" s="1">
        <v>0</v>
      </c>
      <c r="AC47" s="1">
        <v>54</v>
      </c>
      <c r="AZ47" s="1">
        <v>1</v>
      </c>
      <c r="BA47" s="1">
        <f t="shared" si="13"/>
        <v>0</v>
      </c>
      <c r="BB47" s="1">
        <f t="shared" si="14"/>
        <v>0</v>
      </c>
      <c r="BC47" s="1">
        <f t="shared" si="15"/>
        <v>0</v>
      </c>
      <c r="BD47" s="1">
        <f t="shared" si="16"/>
        <v>0</v>
      </c>
      <c r="BE47" s="1">
        <f t="shared" si="17"/>
        <v>0</v>
      </c>
      <c r="CZ47" s="1">
        <v>0</v>
      </c>
    </row>
    <row r="48" spans="1:104" ht="13.5" customHeight="1">
      <c r="A48" s="45">
        <v>55</v>
      </c>
      <c r="B48" s="46" t="s">
        <v>89</v>
      </c>
      <c r="C48" s="47" t="s">
        <v>90</v>
      </c>
      <c r="D48" s="48" t="s">
        <v>79</v>
      </c>
      <c r="E48" s="49">
        <v>0.959</v>
      </c>
      <c r="F48" s="65"/>
      <c r="G48" s="50">
        <f t="shared" si="12"/>
        <v>0</v>
      </c>
      <c r="O48" s="3">
        <v>2</v>
      </c>
      <c r="AA48" s="1">
        <v>12</v>
      </c>
      <c r="AB48" s="1">
        <v>1</v>
      </c>
      <c r="AC48" s="1">
        <v>55</v>
      </c>
      <c r="AZ48" s="1">
        <v>1</v>
      </c>
      <c r="BA48" s="1">
        <f t="shared" si="13"/>
        <v>0</v>
      </c>
      <c r="BB48" s="1">
        <f t="shared" si="14"/>
        <v>0</v>
      </c>
      <c r="BC48" s="1">
        <f t="shared" si="15"/>
        <v>0</v>
      </c>
      <c r="BD48" s="1">
        <f t="shared" si="16"/>
        <v>0</v>
      </c>
      <c r="BE48" s="1">
        <f t="shared" si="17"/>
        <v>0</v>
      </c>
      <c r="CZ48" s="1">
        <v>1</v>
      </c>
    </row>
    <row r="49" spans="1:104" ht="13.5" customHeight="1">
      <c r="A49" s="45">
        <v>56</v>
      </c>
      <c r="B49" s="46" t="s">
        <v>91</v>
      </c>
      <c r="C49" s="47" t="s">
        <v>81</v>
      </c>
      <c r="D49" s="48" t="s">
        <v>79</v>
      </c>
      <c r="E49" s="49">
        <v>0.136</v>
      </c>
      <c r="F49" s="65"/>
      <c r="G49" s="50">
        <f t="shared" si="12"/>
        <v>0</v>
      </c>
      <c r="O49" s="3">
        <v>2</v>
      </c>
      <c r="AA49" s="1">
        <v>12</v>
      </c>
      <c r="AB49" s="1">
        <v>1</v>
      </c>
      <c r="AC49" s="1">
        <v>56</v>
      </c>
      <c r="AZ49" s="1">
        <v>1</v>
      </c>
      <c r="BA49" s="1">
        <f t="shared" si="13"/>
        <v>0</v>
      </c>
      <c r="BB49" s="1">
        <f t="shared" si="14"/>
        <v>0</v>
      </c>
      <c r="BC49" s="1">
        <f t="shared" si="15"/>
        <v>0</v>
      </c>
      <c r="BD49" s="1">
        <f t="shared" si="16"/>
        <v>0</v>
      </c>
      <c r="BE49" s="1">
        <f t="shared" si="17"/>
        <v>0</v>
      </c>
      <c r="CZ49" s="1">
        <v>1</v>
      </c>
    </row>
    <row r="50" spans="1:104" ht="13.5" customHeight="1">
      <c r="A50" s="45">
        <v>57</v>
      </c>
      <c r="B50" s="46" t="s">
        <v>92</v>
      </c>
      <c r="C50" s="47" t="s">
        <v>93</v>
      </c>
      <c r="D50" s="48" t="s">
        <v>79</v>
      </c>
      <c r="E50" s="49">
        <v>0.07</v>
      </c>
      <c r="F50" s="65"/>
      <c r="G50" s="50">
        <f t="shared" si="12"/>
        <v>0</v>
      </c>
      <c r="O50" s="3">
        <v>2</v>
      </c>
      <c r="AA50" s="1">
        <v>12</v>
      </c>
      <c r="AB50" s="1">
        <v>1</v>
      </c>
      <c r="AC50" s="1">
        <v>57</v>
      </c>
      <c r="AZ50" s="1">
        <v>1</v>
      </c>
      <c r="BA50" s="1">
        <f t="shared" si="13"/>
        <v>0</v>
      </c>
      <c r="BB50" s="1">
        <f t="shared" si="14"/>
        <v>0</v>
      </c>
      <c r="BC50" s="1">
        <f t="shared" si="15"/>
        <v>0</v>
      </c>
      <c r="BD50" s="1">
        <f t="shared" si="16"/>
        <v>0</v>
      </c>
      <c r="BE50" s="1">
        <f t="shared" si="17"/>
        <v>0</v>
      </c>
      <c r="CZ50" s="1">
        <v>1</v>
      </c>
    </row>
    <row r="51" spans="1:104" ht="13.5" customHeight="1">
      <c r="A51" s="45">
        <v>58</v>
      </c>
      <c r="B51" s="46" t="s">
        <v>82</v>
      </c>
      <c r="C51" s="47" t="s">
        <v>83</v>
      </c>
      <c r="D51" s="48" t="s">
        <v>79</v>
      </c>
      <c r="E51" s="49">
        <v>0.145</v>
      </c>
      <c r="F51" s="65"/>
      <c r="G51" s="50">
        <f t="shared" si="12"/>
        <v>0</v>
      </c>
      <c r="O51" s="3">
        <v>2</v>
      </c>
      <c r="AA51" s="1">
        <v>12</v>
      </c>
      <c r="AB51" s="1">
        <v>1</v>
      </c>
      <c r="AC51" s="1">
        <v>58</v>
      </c>
      <c r="AZ51" s="1">
        <v>1</v>
      </c>
      <c r="BA51" s="1">
        <f t="shared" si="13"/>
        <v>0</v>
      </c>
      <c r="BB51" s="1">
        <f t="shared" si="14"/>
        <v>0</v>
      </c>
      <c r="BC51" s="1">
        <f t="shared" si="15"/>
        <v>0</v>
      </c>
      <c r="BD51" s="1">
        <f t="shared" si="16"/>
        <v>0</v>
      </c>
      <c r="BE51" s="1">
        <f t="shared" si="17"/>
        <v>0</v>
      </c>
      <c r="CZ51" s="1">
        <v>1</v>
      </c>
    </row>
    <row r="52" spans="1:104" ht="13.5" customHeight="1">
      <c r="A52" s="45">
        <v>59</v>
      </c>
      <c r="B52" s="46" t="s">
        <v>94</v>
      </c>
      <c r="C52" s="47" t="s">
        <v>85</v>
      </c>
      <c r="D52" s="48" t="s">
        <v>32</v>
      </c>
      <c r="E52" s="49">
        <v>1</v>
      </c>
      <c r="F52" s="65"/>
      <c r="G52" s="50">
        <f t="shared" si="12"/>
        <v>0</v>
      </c>
      <c r="O52" s="3">
        <v>2</v>
      </c>
      <c r="AA52" s="1">
        <v>12</v>
      </c>
      <c r="AB52" s="1">
        <v>0</v>
      </c>
      <c r="AC52" s="1">
        <v>59</v>
      </c>
      <c r="AZ52" s="1">
        <v>1</v>
      </c>
      <c r="BA52" s="1">
        <f t="shared" si="13"/>
        <v>0</v>
      </c>
      <c r="BB52" s="1">
        <f t="shared" si="14"/>
        <v>0</v>
      </c>
      <c r="BC52" s="1">
        <f t="shared" si="15"/>
        <v>0</v>
      </c>
      <c r="BD52" s="1">
        <f t="shared" si="16"/>
        <v>0</v>
      </c>
      <c r="BE52" s="1">
        <f t="shared" si="17"/>
        <v>0</v>
      </c>
      <c r="CZ52" s="1">
        <v>0</v>
      </c>
    </row>
    <row r="53" spans="1:104" ht="13.5" customHeight="1">
      <c r="A53" s="45">
        <v>60</v>
      </c>
      <c r="B53" s="46" t="s">
        <v>95</v>
      </c>
      <c r="C53" s="47" t="s">
        <v>118</v>
      </c>
      <c r="D53" s="48" t="s">
        <v>14</v>
      </c>
      <c r="E53" s="49">
        <v>25.74</v>
      </c>
      <c r="F53" s="65"/>
      <c r="G53" s="50">
        <f t="shared" si="12"/>
        <v>0</v>
      </c>
      <c r="O53" s="3">
        <v>2</v>
      </c>
      <c r="AA53" s="1">
        <v>12</v>
      </c>
      <c r="AB53" s="1">
        <v>0</v>
      </c>
      <c r="AC53" s="1">
        <v>60</v>
      </c>
      <c r="AZ53" s="1">
        <v>1</v>
      </c>
      <c r="BA53" s="1">
        <f t="shared" si="13"/>
        <v>0</v>
      </c>
      <c r="BB53" s="1">
        <f t="shared" si="14"/>
        <v>0</v>
      </c>
      <c r="BC53" s="1">
        <f t="shared" si="15"/>
        <v>0</v>
      </c>
      <c r="BD53" s="1">
        <f t="shared" si="16"/>
        <v>0</v>
      </c>
      <c r="BE53" s="1">
        <f t="shared" si="17"/>
        <v>0</v>
      </c>
      <c r="CZ53" s="1">
        <v>0</v>
      </c>
    </row>
    <row r="54" spans="1:104" ht="13.5" customHeight="1">
      <c r="A54" s="45">
        <v>61</v>
      </c>
      <c r="B54" s="46" t="s">
        <v>89</v>
      </c>
      <c r="C54" s="47" t="s">
        <v>90</v>
      </c>
      <c r="D54" s="48" t="s">
        <v>79</v>
      </c>
      <c r="E54" s="49">
        <v>0.999</v>
      </c>
      <c r="F54" s="65"/>
      <c r="G54" s="50">
        <f t="shared" si="12"/>
        <v>0</v>
      </c>
      <c r="O54" s="3">
        <v>2</v>
      </c>
      <c r="AA54" s="1">
        <v>12</v>
      </c>
      <c r="AB54" s="1">
        <v>1</v>
      </c>
      <c r="AC54" s="1">
        <v>61</v>
      </c>
      <c r="AZ54" s="1">
        <v>1</v>
      </c>
      <c r="BA54" s="1">
        <f t="shared" si="13"/>
        <v>0</v>
      </c>
      <c r="BB54" s="1">
        <f t="shared" si="14"/>
        <v>0</v>
      </c>
      <c r="BC54" s="1">
        <f t="shared" si="15"/>
        <v>0</v>
      </c>
      <c r="BD54" s="1">
        <f t="shared" si="16"/>
        <v>0</v>
      </c>
      <c r="BE54" s="1">
        <f t="shared" si="17"/>
        <v>0</v>
      </c>
      <c r="CZ54" s="1">
        <v>1</v>
      </c>
    </row>
    <row r="55" spans="1:104" ht="13.5" customHeight="1">
      <c r="A55" s="45">
        <v>62</v>
      </c>
      <c r="B55" s="46" t="s">
        <v>80</v>
      </c>
      <c r="C55" s="47" t="s">
        <v>81</v>
      </c>
      <c r="D55" s="48" t="s">
        <v>79</v>
      </c>
      <c r="E55" s="49">
        <v>0.273</v>
      </c>
      <c r="F55" s="65"/>
      <c r="G55" s="50">
        <f t="shared" si="12"/>
        <v>0</v>
      </c>
      <c r="O55" s="3">
        <v>2</v>
      </c>
      <c r="AA55" s="1">
        <v>12</v>
      </c>
      <c r="AB55" s="1">
        <v>1</v>
      </c>
      <c r="AC55" s="1">
        <v>62</v>
      </c>
      <c r="AZ55" s="1">
        <v>1</v>
      </c>
      <c r="BA55" s="1">
        <f t="shared" si="13"/>
        <v>0</v>
      </c>
      <c r="BB55" s="1">
        <f t="shared" si="14"/>
        <v>0</v>
      </c>
      <c r="BC55" s="1">
        <f t="shared" si="15"/>
        <v>0</v>
      </c>
      <c r="BD55" s="1">
        <f t="shared" si="16"/>
        <v>0</v>
      </c>
      <c r="BE55" s="1">
        <f t="shared" si="17"/>
        <v>0</v>
      </c>
      <c r="CZ55" s="1">
        <v>1</v>
      </c>
    </row>
    <row r="56" spans="1:104" ht="13.5" customHeight="1">
      <c r="A56" s="45">
        <v>63</v>
      </c>
      <c r="B56" s="46" t="s">
        <v>92</v>
      </c>
      <c r="C56" s="47" t="s">
        <v>93</v>
      </c>
      <c r="D56" s="48" t="s">
        <v>79</v>
      </c>
      <c r="E56" s="49">
        <v>0.086</v>
      </c>
      <c r="F56" s="65"/>
      <c r="G56" s="50">
        <f t="shared" si="12"/>
        <v>0</v>
      </c>
      <c r="O56" s="3">
        <v>2</v>
      </c>
      <c r="AA56" s="1">
        <v>12</v>
      </c>
      <c r="AB56" s="1">
        <v>1</v>
      </c>
      <c r="AC56" s="1">
        <v>63</v>
      </c>
      <c r="AZ56" s="1">
        <v>1</v>
      </c>
      <c r="BA56" s="1">
        <f t="shared" si="13"/>
        <v>0</v>
      </c>
      <c r="BB56" s="1">
        <f t="shared" si="14"/>
        <v>0</v>
      </c>
      <c r="BC56" s="1">
        <f t="shared" si="15"/>
        <v>0</v>
      </c>
      <c r="BD56" s="1">
        <f t="shared" si="16"/>
        <v>0</v>
      </c>
      <c r="BE56" s="1">
        <f t="shared" si="17"/>
        <v>0</v>
      </c>
      <c r="CZ56" s="1">
        <v>1</v>
      </c>
    </row>
    <row r="57" spans="1:104" ht="13.5" customHeight="1">
      <c r="A57" s="45">
        <v>64</v>
      </c>
      <c r="B57" s="46" t="s">
        <v>82</v>
      </c>
      <c r="C57" s="47" t="s">
        <v>83</v>
      </c>
      <c r="D57" s="48" t="s">
        <v>79</v>
      </c>
      <c r="E57" s="49">
        <v>0.136</v>
      </c>
      <c r="F57" s="65"/>
      <c r="G57" s="50">
        <f t="shared" si="12"/>
        <v>0</v>
      </c>
      <c r="O57" s="3">
        <v>2</v>
      </c>
      <c r="AA57" s="1">
        <v>12</v>
      </c>
      <c r="AB57" s="1">
        <v>1</v>
      </c>
      <c r="AC57" s="1">
        <v>64</v>
      </c>
      <c r="AZ57" s="1">
        <v>1</v>
      </c>
      <c r="BA57" s="1">
        <f t="shared" si="13"/>
        <v>0</v>
      </c>
      <c r="BB57" s="1">
        <f t="shared" si="14"/>
        <v>0</v>
      </c>
      <c r="BC57" s="1">
        <f t="shared" si="15"/>
        <v>0</v>
      </c>
      <c r="BD57" s="1">
        <f t="shared" si="16"/>
        <v>0</v>
      </c>
      <c r="BE57" s="1">
        <f t="shared" si="17"/>
        <v>0</v>
      </c>
      <c r="CZ57" s="1">
        <v>1</v>
      </c>
    </row>
    <row r="58" spans="1:104" ht="13.5" customHeight="1">
      <c r="A58" s="45">
        <v>65</v>
      </c>
      <c r="B58" s="46" t="s">
        <v>96</v>
      </c>
      <c r="C58" s="47" t="s">
        <v>85</v>
      </c>
      <c r="D58" s="48" t="s">
        <v>32</v>
      </c>
      <c r="E58" s="49">
        <v>1</v>
      </c>
      <c r="F58" s="65"/>
      <c r="G58" s="50">
        <f t="shared" si="12"/>
        <v>0</v>
      </c>
      <c r="O58" s="3">
        <v>2</v>
      </c>
      <c r="AA58" s="1">
        <v>12</v>
      </c>
      <c r="AB58" s="1">
        <v>0</v>
      </c>
      <c r="AC58" s="1">
        <v>65</v>
      </c>
      <c r="AZ58" s="1">
        <v>1</v>
      </c>
      <c r="BA58" s="1">
        <f t="shared" si="13"/>
        <v>0</v>
      </c>
      <c r="BB58" s="1">
        <f t="shared" si="14"/>
        <v>0</v>
      </c>
      <c r="BC58" s="1">
        <f t="shared" si="15"/>
        <v>0</v>
      </c>
      <c r="BD58" s="1">
        <f t="shared" si="16"/>
        <v>0</v>
      </c>
      <c r="BE58" s="1">
        <f t="shared" si="17"/>
        <v>0</v>
      </c>
      <c r="CZ58" s="1">
        <v>0</v>
      </c>
    </row>
    <row r="59" spans="1:57" ht="13.5" customHeight="1" thickBot="1">
      <c r="A59" s="51"/>
      <c r="B59" s="52" t="s">
        <v>13</v>
      </c>
      <c r="C59" s="53" t="str">
        <f>CONCATENATE(B40," ",C40)</f>
        <v>4 Vodorovné konstrukce</v>
      </c>
      <c r="D59" s="54"/>
      <c r="E59" s="55"/>
      <c r="F59" s="55"/>
      <c r="G59" s="56">
        <f>SUM(G40:G58)</f>
        <v>0</v>
      </c>
      <c r="O59" s="3">
        <v>4</v>
      </c>
      <c r="BA59" s="4">
        <f>SUM(BA40:BA58)</f>
        <v>0</v>
      </c>
      <c r="BB59" s="4">
        <f>SUM(BB40:BB58)</f>
        <v>0</v>
      </c>
      <c r="BC59" s="4">
        <f>SUM(BC40:BC58)</f>
        <v>0</v>
      </c>
      <c r="BD59" s="4">
        <f>SUM(BD40:BD58)</f>
        <v>0</v>
      </c>
      <c r="BE59" s="4">
        <f>SUM(BE40:BE58)</f>
        <v>0</v>
      </c>
    </row>
    <row r="60" spans="1:15" ht="13.5" customHeight="1" thickBot="1">
      <c r="A60" s="33" t="s">
        <v>9</v>
      </c>
      <c r="B60" s="34" t="s">
        <v>97</v>
      </c>
      <c r="C60" s="35" t="s">
        <v>98</v>
      </c>
      <c r="D60" s="36"/>
      <c r="E60" s="37"/>
      <c r="F60" s="37"/>
      <c r="G60" s="57"/>
      <c r="H60" s="2"/>
      <c r="I60" s="2"/>
      <c r="O60" s="3">
        <v>1</v>
      </c>
    </row>
    <row r="61" spans="1:104" ht="13.5" customHeight="1">
      <c r="A61" s="39">
        <v>66</v>
      </c>
      <c r="B61" s="40" t="s">
        <v>99</v>
      </c>
      <c r="C61" s="41" t="s">
        <v>100</v>
      </c>
      <c r="D61" s="42" t="s">
        <v>14</v>
      </c>
      <c r="E61" s="43">
        <v>234.4</v>
      </c>
      <c r="F61" s="64"/>
      <c r="G61" s="44">
        <f>E61*F61</f>
        <v>0</v>
      </c>
      <c r="O61" s="3">
        <v>2</v>
      </c>
      <c r="AA61" s="1">
        <v>12</v>
      </c>
      <c r="AB61" s="1">
        <v>0</v>
      </c>
      <c r="AC61" s="1">
        <v>66</v>
      </c>
      <c r="AZ61" s="1">
        <v>1</v>
      </c>
      <c r="BA61" s="1">
        <f>IF(AZ61=1,G61,0)</f>
        <v>0</v>
      </c>
      <c r="BB61" s="1">
        <f>IF(AZ61=2,G61,0)</f>
        <v>0</v>
      </c>
      <c r="BC61" s="1">
        <f>IF(AZ61=3,G61,0)</f>
        <v>0</v>
      </c>
      <c r="BD61" s="1">
        <f>IF(AZ61=4,G61,0)</f>
        <v>0</v>
      </c>
      <c r="BE61" s="1">
        <f>IF(AZ61=5,G61,0)</f>
        <v>0</v>
      </c>
      <c r="CZ61" s="1">
        <v>1.15182</v>
      </c>
    </row>
    <row r="62" spans="1:104" ht="13.5" customHeight="1">
      <c r="A62" s="45">
        <v>67</v>
      </c>
      <c r="B62" s="46" t="s">
        <v>101</v>
      </c>
      <c r="C62" s="47" t="s">
        <v>102</v>
      </c>
      <c r="D62" s="48" t="s">
        <v>46</v>
      </c>
      <c r="E62" s="49">
        <v>30</v>
      </c>
      <c r="F62" s="65"/>
      <c r="G62" s="50">
        <f>E62*F62</f>
        <v>0</v>
      </c>
      <c r="O62" s="3">
        <v>2</v>
      </c>
      <c r="AA62" s="1">
        <v>12</v>
      </c>
      <c r="AB62" s="1">
        <v>0</v>
      </c>
      <c r="AC62" s="1">
        <v>67</v>
      </c>
      <c r="AZ62" s="1">
        <v>1</v>
      </c>
      <c r="BA62" s="1">
        <f>IF(AZ62=1,G62,0)</f>
        <v>0</v>
      </c>
      <c r="BB62" s="1">
        <f>IF(AZ62=2,G62,0)</f>
        <v>0</v>
      </c>
      <c r="BC62" s="1">
        <f>IF(AZ62=3,G62,0)</f>
        <v>0</v>
      </c>
      <c r="BD62" s="1">
        <f>IF(AZ62=4,G62,0)</f>
        <v>0</v>
      </c>
      <c r="BE62" s="1">
        <f>IF(AZ62=5,G62,0)</f>
        <v>0</v>
      </c>
      <c r="CZ62" s="1">
        <v>0</v>
      </c>
    </row>
    <row r="63" spans="1:104" ht="13.5" customHeight="1">
      <c r="A63" s="45">
        <v>68</v>
      </c>
      <c r="B63" s="46" t="s">
        <v>103</v>
      </c>
      <c r="C63" s="47" t="s">
        <v>104</v>
      </c>
      <c r="D63" s="48" t="s">
        <v>14</v>
      </c>
      <c r="E63" s="49">
        <v>150</v>
      </c>
      <c r="F63" s="65"/>
      <c r="G63" s="50">
        <f>E63*F63</f>
        <v>0</v>
      </c>
      <c r="O63" s="3">
        <v>2</v>
      </c>
      <c r="AA63" s="1">
        <v>12</v>
      </c>
      <c r="AB63" s="1">
        <v>0</v>
      </c>
      <c r="AC63" s="1">
        <v>68</v>
      </c>
      <c r="AZ63" s="1">
        <v>1</v>
      </c>
      <c r="BA63" s="1">
        <f>IF(AZ63=1,G63,0)</f>
        <v>0</v>
      </c>
      <c r="BB63" s="1">
        <f>IF(AZ63=2,G63,0)</f>
        <v>0</v>
      </c>
      <c r="BC63" s="1">
        <f>IF(AZ63=3,G63,0)</f>
        <v>0</v>
      </c>
      <c r="BD63" s="1">
        <f>IF(AZ63=4,G63,0)</f>
        <v>0</v>
      </c>
      <c r="BE63" s="1">
        <f>IF(AZ63=5,G63,0)</f>
        <v>0</v>
      </c>
      <c r="CZ63" s="1">
        <v>0</v>
      </c>
    </row>
    <row r="64" spans="1:104" ht="13.5" customHeight="1">
      <c r="A64" s="45">
        <v>69</v>
      </c>
      <c r="B64" s="46" t="s">
        <v>105</v>
      </c>
      <c r="C64" s="47" t="s">
        <v>106</v>
      </c>
      <c r="D64" s="48" t="s">
        <v>46</v>
      </c>
      <c r="E64" s="49">
        <v>600</v>
      </c>
      <c r="F64" s="65"/>
      <c r="G64" s="50">
        <f>E64*F64</f>
        <v>0</v>
      </c>
      <c r="O64" s="3">
        <v>2</v>
      </c>
      <c r="AA64" s="1">
        <v>12</v>
      </c>
      <c r="AB64" s="1">
        <v>0</v>
      </c>
      <c r="AC64" s="1">
        <v>69</v>
      </c>
      <c r="AZ64" s="1">
        <v>1</v>
      </c>
      <c r="BA64" s="1">
        <f>IF(AZ64=1,G64,0)</f>
        <v>0</v>
      </c>
      <c r="BB64" s="1">
        <f>IF(AZ64=2,G64,0)</f>
        <v>0</v>
      </c>
      <c r="BC64" s="1">
        <f>IF(AZ64=3,G64,0)</f>
        <v>0</v>
      </c>
      <c r="BD64" s="1">
        <f>IF(AZ64=4,G64,0)</f>
        <v>0</v>
      </c>
      <c r="BE64" s="1">
        <f>IF(AZ64=5,G64,0)</f>
        <v>0</v>
      </c>
      <c r="CZ64" s="1">
        <v>0</v>
      </c>
    </row>
    <row r="65" spans="1:104" ht="13.5" customHeight="1">
      <c r="A65" s="45">
        <v>70</v>
      </c>
      <c r="B65" s="46" t="s">
        <v>107</v>
      </c>
      <c r="C65" s="47" t="s">
        <v>108</v>
      </c>
      <c r="D65" s="48" t="s">
        <v>32</v>
      </c>
      <c r="E65" s="49">
        <v>1</v>
      </c>
      <c r="F65" s="65"/>
      <c r="G65" s="50">
        <f>E65*F65</f>
        <v>0</v>
      </c>
      <c r="O65" s="3">
        <v>2</v>
      </c>
      <c r="AA65" s="1">
        <v>12</v>
      </c>
      <c r="AB65" s="1">
        <v>0</v>
      </c>
      <c r="AC65" s="1">
        <v>70</v>
      </c>
      <c r="AZ65" s="1">
        <v>1</v>
      </c>
      <c r="BA65" s="1">
        <f>IF(AZ65=1,G65,0)</f>
        <v>0</v>
      </c>
      <c r="BB65" s="1">
        <f>IF(AZ65=2,G65,0)</f>
        <v>0</v>
      </c>
      <c r="BC65" s="1">
        <f>IF(AZ65=3,G65,0)</f>
        <v>0</v>
      </c>
      <c r="BD65" s="1">
        <f>IF(AZ65=4,G65,0)</f>
        <v>0</v>
      </c>
      <c r="BE65" s="1">
        <f>IF(AZ65=5,G65,0)</f>
        <v>0</v>
      </c>
      <c r="CZ65" s="1">
        <v>0</v>
      </c>
    </row>
    <row r="66" spans="1:57" ht="13.5" customHeight="1" thickBot="1">
      <c r="A66" s="51"/>
      <c r="B66" s="52" t="s">
        <v>13</v>
      </c>
      <c r="C66" s="53" t="str">
        <f>CONCATENATE(B60," ",C60)</f>
        <v>5 Komunikace</v>
      </c>
      <c r="D66" s="54"/>
      <c r="E66" s="55"/>
      <c r="F66" s="55"/>
      <c r="G66" s="56">
        <f>SUM(G61:G65)</f>
        <v>0</v>
      </c>
      <c r="O66" s="3">
        <v>4</v>
      </c>
      <c r="BA66" s="4">
        <f>SUM(BA60:BA65)</f>
        <v>0</v>
      </c>
      <c r="BB66" s="4">
        <f>SUM(BB60:BB65)</f>
        <v>0</v>
      </c>
      <c r="BC66" s="4">
        <f>SUM(BC60:BC65)</f>
        <v>0</v>
      </c>
      <c r="BD66" s="4">
        <f>SUM(BD60:BD65)</f>
        <v>0</v>
      </c>
      <c r="BE66" s="4">
        <f>SUM(BE60:BE65)</f>
        <v>0</v>
      </c>
    </row>
    <row r="67" spans="1:15" ht="13.5" customHeight="1" thickBot="1">
      <c r="A67" s="33" t="s">
        <v>9</v>
      </c>
      <c r="B67" s="34" t="s">
        <v>110</v>
      </c>
      <c r="C67" s="35" t="s">
        <v>111</v>
      </c>
      <c r="D67" s="36"/>
      <c r="E67" s="37"/>
      <c r="F67" s="37"/>
      <c r="G67" s="57"/>
      <c r="H67" s="2"/>
      <c r="I67" s="2"/>
      <c r="O67" s="3">
        <v>1</v>
      </c>
    </row>
    <row r="68" spans="1:104" ht="13.5" customHeight="1">
      <c r="A68" s="39">
        <v>87</v>
      </c>
      <c r="B68" s="40" t="s">
        <v>112</v>
      </c>
      <c r="C68" s="41" t="s">
        <v>113</v>
      </c>
      <c r="D68" s="42" t="s">
        <v>109</v>
      </c>
      <c r="E68" s="43">
        <v>420</v>
      </c>
      <c r="F68" s="64"/>
      <c r="G68" s="44">
        <f>E68*F68</f>
        <v>0</v>
      </c>
      <c r="O68" s="3">
        <v>2</v>
      </c>
      <c r="AA68" s="1">
        <v>12</v>
      </c>
      <c r="AB68" s="1">
        <v>0</v>
      </c>
      <c r="AC68" s="1">
        <v>87</v>
      </c>
      <c r="AZ68" s="1">
        <v>1</v>
      </c>
      <c r="BA68" s="1">
        <f>IF(AZ68=1,G68,0)</f>
        <v>0</v>
      </c>
      <c r="BB68" s="1">
        <f>IF(AZ68=2,G68,0)</f>
        <v>0</v>
      </c>
      <c r="BC68" s="1">
        <f>IF(AZ68=3,G68,0)</f>
        <v>0</v>
      </c>
      <c r="BD68" s="1">
        <f>IF(AZ68=4,G68,0)</f>
        <v>0</v>
      </c>
      <c r="BE68" s="1">
        <f>IF(AZ68=5,G68,0)</f>
        <v>0</v>
      </c>
      <c r="CZ68" s="1">
        <v>0</v>
      </c>
    </row>
    <row r="69" spans="1:104" ht="13.5" customHeight="1">
      <c r="A69" s="45">
        <v>88</v>
      </c>
      <c r="B69" s="46" t="s">
        <v>114</v>
      </c>
      <c r="C69" s="47" t="s">
        <v>115</v>
      </c>
      <c r="D69" s="48" t="s">
        <v>109</v>
      </c>
      <c r="E69" s="49">
        <v>600</v>
      </c>
      <c r="F69" s="65"/>
      <c r="G69" s="50">
        <f>E69*F69</f>
        <v>0</v>
      </c>
      <c r="O69" s="3">
        <v>2</v>
      </c>
      <c r="AA69" s="1">
        <v>12</v>
      </c>
      <c r="AB69" s="1">
        <v>0</v>
      </c>
      <c r="AC69" s="1">
        <v>88</v>
      </c>
      <c r="AZ69" s="1">
        <v>1</v>
      </c>
      <c r="BA69" s="1">
        <f>IF(AZ69=1,G69,0)</f>
        <v>0</v>
      </c>
      <c r="BB69" s="1">
        <f>IF(AZ69=2,G69,0)</f>
        <v>0</v>
      </c>
      <c r="BC69" s="1">
        <f>IF(AZ69=3,G69,0)</f>
        <v>0</v>
      </c>
      <c r="BD69" s="1">
        <f>IF(AZ69=4,G69,0)</f>
        <v>0</v>
      </c>
      <c r="BE69" s="1">
        <f>IF(AZ69=5,G69,0)</f>
        <v>0</v>
      </c>
      <c r="CZ69" s="1">
        <v>0</v>
      </c>
    </row>
    <row r="70" spans="1:57" ht="13.5" customHeight="1" thickBot="1">
      <c r="A70" s="58"/>
      <c r="B70" s="59" t="s">
        <v>13</v>
      </c>
      <c r="C70" s="60" t="str">
        <f>CONCATENATE(B67," ",C67)</f>
        <v>99 Staveništní přesun hmot</v>
      </c>
      <c r="D70" s="61"/>
      <c r="E70" s="62"/>
      <c r="F70" s="62"/>
      <c r="G70" s="63">
        <f>SUM(G68:G69)</f>
        <v>0</v>
      </c>
      <c r="O70" s="3">
        <v>4</v>
      </c>
      <c r="BA70" s="4">
        <f>SUM(BA67:BA69)</f>
        <v>0</v>
      </c>
      <c r="BB70" s="4">
        <f>SUM(BB67:BB69)</f>
        <v>0</v>
      </c>
      <c r="BC70" s="4">
        <f>SUM(BC67:BC69)</f>
        <v>0</v>
      </c>
      <c r="BD70" s="4">
        <f>SUM(BD67:BD69)</f>
        <v>0</v>
      </c>
      <c r="BE70" s="4">
        <f>SUM(BE67:BE69)</f>
        <v>0</v>
      </c>
    </row>
    <row r="71" spans="1:7" ht="16.5" thickBot="1">
      <c r="A71" s="26"/>
      <c r="B71" s="26"/>
      <c r="C71" s="26"/>
      <c r="D71" s="26"/>
      <c r="E71" s="26"/>
      <c r="F71" s="26"/>
      <c r="G71" s="26"/>
    </row>
    <row r="72" spans="1:7" ht="16.5" thickBot="1">
      <c r="A72" s="71" t="s">
        <v>120</v>
      </c>
      <c r="B72" s="72"/>
      <c r="C72" s="72"/>
      <c r="D72" s="72"/>
      <c r="E72" s="72"/>
      <c r="F72" s="73"/>
      <c r="G72" s="17">
        <f>G70+G66+G59+G39+G23+G16</f>
        <v>0</v>
      </c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409.5">
      <c r="E93" s="1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5"/>
      <c r="B95" s="5"/>
      <c r="C95" s="5"/>
      <c r="D95" s="5"/>
      <c r="E95" s="5"/>
      <c r="F95" s="5"/>
      <c r="G95" s="5"/>
    </row>
    <row r="96" spans="1:7" ht="12.75">
      <c r="A96" s="5"/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spans="1:2" ht="12.75">
      <c r="A129" s="6"/>
      <c r="B129" s="6"/>
    </row>
    <row r="130" spans="1:7" ht="12.75">
      <c r="A130" s="5"/>
      <c r="B130" s="5"/>
      <c r="C130" s="8"/>
      <c r="D130" s="8"/>
      <c r="E130" s="9"/>
      <c r="F130" s="8"/>
      <c r="G130" s="10"/>
    </row>
    <row r="131" spans="1:7" ht="12.75">
      <c r="A131" s="11"/>
      <c r="B131" s="11"/>
      <c r="C131" s="5"/>
      <c r="D131" s="5"/>
      <c r="E131" s="12"/>
      <c r="F131" s="5"/>
      <c r="G131" s="5"/>
    </row>
    <row r="132" spans="1:7" ht="12.75">
      <c r="A132" s="5"/>
      <c r="B132" s="5"/>
      <c r="C132" s="5"/>
      <c r="D132" s="5"/>
      <c r="E132" s="12"/>
      <c r="F132" s="5"/>
      <c r="G132" s="5"/>
    </row>
    <row r="133" spans="1:7" ht="12.75">
      <c r="A133" s="5"/>
      <c r="B133" s="5"/>
      <c r="C133" s="5"/>
      <c r="D133" s="5"/>
      <c r="E133" s="12"/>
      <c r="F133" s="5"/>
      <c r="G133" s="5"/>
    </row>
    <row r="134" spans="1:7" ht="12.75">
      <c r="A134" s="5"/>
      <c r="B134" s="5"/>
      <c r="C134" s="5"/>
      <c r="D134" s="5"/>
      <c r="E134" s="12"/>
      <c r="F134" s="5"/>
      <c r="G134" s="5"/>
    </row>
    <row r="135" spans="1:7" ht="12.75">
      <c r="A135" s="5"/>
      <c r="B135" s="5"/>
      <c r="C135" s="5"/>
      <c r="D135" s="5"/>
      <c r="E135" s="12"/>
      <c r="F135" s="5"/>
      <c r="G135" s="5"/>
    </row>
    <row r="136" spans="1:7" ht="12.75">
      <c r="A136" s="5"/>
      <c r="B136" s="5"/>
      <c r="C136" s="5"/>
      <c r="D136" s="5"/>
      <c r="E136" s="12"/>
      <c r="F136" s="5"/>
      <c r="G136" s="5"/>
    </row>
    <row r="137" spans="1:7" ht="12.75">
      <c r="A137" s="5"/>
      <c r="B137" s="5"/>
      <c r="C137" s="5"/>
      <c r="D137" s="5"/>
      <c r="E137" s="12"/>
      <c r="F137" s="5"/>
      <c r="G137" s="5"/>
    </row>
    <row r="138" spans="1:7" ht="12.75">
      <c r="A138" s="5"/>
      <c r="B138" s="5"/>
      <c r="C138" s="5"/>
      <c r="D138" s="5"/>
      <c r="E138" s="12"/>
      <c r="F138" s="5"/>
      <c r="G138" s="5"/>
    </row>
    <row r="139" spans="1:7" ht="12.75">
      <c r="A139" s="5"/>
      <c r="B139" s="5"/>
      <c r="C139" s="5"/>
      <c r="D139" s="5"/>
      <c r="E139" s="12"/>
      <c r="F139" s="5"/>
      <c r="G139" s="5"/>
    </row>
    <row r="140" spans="1:7" ht="12.75">
      <c r="A140" s="5"/>
      <c r="B140" s="5"/>
      <c r="C140" s="5"/>
      <c r="D140" s="5"/>
      <c r="E140" s="12"/>
      <c r="F140" s="5"/>
      <c r="G140" s="5"/>
    </row>
    <row r="141" spans="1:7" ht="12.75">
      <c r="A141" s="5"/>
      <c r="B141" s="5"/>
      <c r="C141" s="5"/>
      <c r="D141" s="5"/>
      <c r="E141" s="12"/>
      <c r="F141" s="5"/>
      <c r="G141" s="5"/>
    </row>
    <row r="142" spans="1:7" ht="12.75">
      <c r="A142" s="5"/>
      <c r="B142" s="5"/>
      <c r="C142" s="5"/>
      <c r="D142" s="5"/>
      <c r="E142" s="12"/>
      <c r="F142" s="5"/>
      <c r="G142" s="5"/>
    </row>
    <row r="143" spans="1:7" ht="12.75">
      <c r="A143" s="5"/>
      <c r="B143" s="5"/>
      <c r="C143" s="5"/>
      <c r="D143" s="5"/>
      <c r="E143" s="12"/>
      <c r="F143" s="5"/>
      <c r="G143" s="5"/>
    </row>
  </sheetData>
  <sheetProtection password="EDB8" sheet="1" selectLockedCells="1"/>
  <mergeCells count="4">
    <mergeCell ref="A1:G1"/>
    <mergeCell ref="A3:B3"/>
    <mergeCell ref="A4:B4"/>
    <mergeCell ref="A72:F72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Skocdopolovi</dc:creator>
  <cp:keywords/>
  <dc:description/>
  <cp:lastModifiedBy>Holzbachova</cp:lastModifiedBy>
  <cp:lastPrinted>2015-11-26T09:39:07Z</cp:lastPrinted>
  <dcterms:created xsi:type="dcterms:W3CDTF">2015-09-20T11:56:59Z</dcterms:created>
  <dcterms:modified xsi:type="dcterms:W3CDTF">2015-12-04T09:09:55Z</dcterms:modified>
  <cp:category/>
  <cp:version/>
  <cp:contentType/>
  <cp:contentStatus/>
</cp:coreProperties>
</file>