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75" windowWidth="22980" windowHeight="9525"/>
  </bookViews>
  <sheets>
    <sheet name="List1" sheetId="1" r:id="rId1"/>
    <sheet name="List2" sheetId="2" r:id="rId2"/>
    <sheet name="List3" sheetId="3" r:id="rId3"/>
  </sheets>
  <definedNames>
    <definedName name="_xlnm.Print_Area" localSheetId="0">List1!$A$1:$G$84</definedName>
  </definedNames>
  <calcPr calcId="145621"/>
</workbook>
</file>

<file path=xl/calcChain.xml><?xml version="1.0" encoding="utf-8"?>
<calcChain xmlns="http://schemas.openxmlformats.org/spreadsheetml/2006/main">
  <c r="G61" i="1" l="1"/>
  <c r="G50" i="1" l="1"/>
  <c r="G74" i="1"/>
  <c r="G5" i="1"/>
  <c r="G16" i="1"/>
  <c r="G13" i="1"/>
  <c r="G11" i="1"/>
  <c r="G60" i="1" l="1"/>
  <c r="G83" i="1" l="1"/>
  <c r="G82" i="1" s="1"/>
  <c r="G81" i="1"/>
  <c r="G80" i="1"/>
  <c r="G79" i="1"/>
  <c r="G78" i="1"/>
  <c r="G76" i="1"/>
  <c r="G75" i="1"/>
  <c r="G73" i="1"/>
  <c r="G72" i="1"/>
  <c r="G71" i="1"/>
  <c r="G69" i="1"/>
  <c r="G68" i="1"/>
  <c r="G67" i="1"/>
  <c r="G66" i="1"/>
  <c r="G64" i="1"/>
  <c r="G63" i="1"/>
  <c r="G59" i="1"/>
  <c r="G58" i="1"/>
  <c r="G57" i="1"/>
  <c r="G55" i="1"/>
  <c r="G54" i="1" s="1"/>
  <c r="G53" i="1"/>
  <c r="G52" i="1"/>
  <c r="G51" i="1"/>
  <c r="G49" i="1"/>
  <c r="G48" i="1"/>
  <c r="G47" i="1"/>
  <c r="G46" i="1"/>
  <c r="G45" i="1"/>
  <c r="G44" i="1"/>
  <c r="G43" i="1"/>
  <c r="G42" i="1"/>
  <c r="G41" i="1"/>
  <c r="G39" i="1"/>
  <c r="G38" i="1"/>
  <c r="G37" i="1"/>
  <c r="G36" i="1"/>
  <c r="G35" i="1"/>
  <c r="G34" i="1"/>
  <c r="G33" i="1"/>
  <c r="G32" i="1"/>
  <c r="G4" i="1"/>
  <c r="G8" i="1"/>
  <c r="G9" i="1"/>
  <c r="G10" i="1"/>
  <c r="G12" i="1"/>
  <c r="G14" i="1"/>
  <c r="G15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7" i="1"/>
  <c r="G62" i="1" l="1"/>
  <c r="G31" i="1"/>
  <c r="G40" i="1"/>
  <c r="G77" i="1"/>
  <c r="G56" i="1"/>
  <c r="G6" i="1"/>
  <c r="G65" i="1"/>
  <c r="G70" i="1"/>
  <c r="G84" i="1" l="1"/>
</calcChain>
</file>

<file path=xl/sharedStrings.xml><?xml version="1.0" encoding="utf-8"?>
<sst xmlns="http://schemas.openxmlformats.org/spreadsheetml/2006/main" count="268" uniqueCount="205">
  <si>
    <t>Poř.</t>
  </si>
  <si>
    <t>Kód</t>
  </si>
  <si>
    <t>Popis</t>
  </si>
  <si>
    <t>MJ</t>
  </si>
  <si>
    <t>Výměra celkem</t>
  </si>
  <si>
    <t>Jedn. cena</t>
  </si>
  <si>
    <t>Cena</t>
  </si>
  <si>
    <t>003: Svislé konstrukce</t>
  </si>
  <si>
    <t>342272622/00</t>
  </si>
  <si>
    <t>Stěny výplňové tl 250 mm z pórobetonových přesných hladkých tvárnic  hmotnosti 500 kg/m3</t>
  </si>
  <si>
    <t>m2</t>
  </si>
  <si>
    <t>006: Úpravy povrchu</t>
  </si>
  <si>
    <t>61-001</t>
  </si>
  <si>
    <t>D+M vnitřní okenní fólie</t>
  </si>
  <si>
    <t>m</t>
  </si>
  <si>
    <t>612409991/00</t>
  </si>
  <si>
    <t>Začištění omítek kolem oken, dveří, podlah nebo obkladů - APU lišta</t>
  </si>
  <si>
    <t>612425931/00</t>
  </si>
  <si>
    <t>Omítka vápenná štuková vnitřního ostění okenního nebo dveřního</t>
  </si>
  <si>
    <t>612471413/00</t>
  </si>
  <si>
    <t>Tenkovrstvá úprava vnitřních stěn tl do 3 mm aktivovaným štukem s disperzní přilnavou přísadou</t>
  </si>
  <si>
    <t>612473186/00</t>
  </si>
  <si>
    <t>Příplatek k vnitřní omítce zdiva vápenocementové ze suchých směsí za zabudované rohovníky</t>
  </si>
  <si>
    <t>612481119/00</t>
  </si>
  <si>
    <t>Potažení vnitřních stěn sklovláknitým pletivem vtlačením do tmele s přichycením</t>
  </si>
  <si>
    <t>62-001</t>
  </si>
  <si>
    <t>D+M venkovní okenní fólie</t>
  </si>
  <si>
    <t>620471312/00</t>
  </si>
  <si>
    <t>Vnější omítka silikonsilikátová tenkovrstvá probarvená tl. 1,5 mm</t>
  </si>
  <si>
    <t>620471821/00</t>
  </si>
  <si>
    <t>Nátěr základní pod tenkovrstvé omítky</t>
  </si>
  <si>
    <t>620472921/00</t>
  </si>
  <si>
    <t>Vyrovnání podkladu pro tenkovrstvé omítky tmelem a skelnou tkaninou</t>
  </si>
  <si>
    <t>620991121/00</t>
  </si>
  <si>
    <t>Zakrývání výplní venkovních otvorů před nástřikem plastických maltovin z lešení</t>
  </si>
  <si>
    <t>62-100</t>
  </si>
  <si>
    <t>Marmolit vč. penetrace</t>
  </si>
  <si>
    <t>622711118/00</t>
  </si>
  <si>
    <t>KZS stěn budov pod omítku deskami z polystyrénu EPS tl 80 mm</t>
  </si>
  <si>
    <t>622711122/00</t>
  </si>
  <si>
    <t>KZS stěn budov pod omítku deskami z polystyrénu EPS tl 120 mm</t>
  </si>
  <si>
    <t>622731114/00</t>
  </si>
  <si>
    <t>KZS vnějšího ostění hloubky špalet do 200 mm deskami z polystyrénu EPS tl 40 mm</t>
  </si>
  <si>
    <t>622751318/00</t>
  </si>
  <si>
    <t>KZS lišta zakládací soklová šířky 83 mm</t>
  </si>
  <si>
    <t>622751322/00</t>
  </si>
  <si>
    <t>KZS lišta zakládací soklová šířky 123 mm</t>
  </si>
  <si>
    <t>622752221/00</t>
  </si>
  <si>
    <t>KZS lišta rohová Al s tkaninou 10/10 mm</t>
  </si>
  <si>
    <t>622754111/00</t>
  </si>
  <si>
    <t>KZS lišta začišťovací s tkaninou u oken, dveří, výloh</t>
  </si>
  <si>
    <t>622755111/00</t>
  </si>
  <si>
    <t>KZS lišta připojovací PVC parapetní</t>
  </si>
  <si>
    <t>622903110/00</t>
  </si>
  <si>
    <t>Mytí s odmaštěním vnějších omítek stupně složitosti 1 a 2 tlakovou vodou</t>
  </si>
  <si>
    <t>622903111/00</t>
  </si>
  <si>
    <t>Očištění zdiva nebo betonu zdí a valů před započetím oprav ručně</t>
  </si>
  <si>
    <t>625981112/00</t>
  </si>
  <si>
    <t>Obklad venkovní betonové konstrukce deskami EPS 70 F tl. 40 mm - pod parapet</t>
  </si>
  <si>
    <t>009: Ostatní konstrukce a práce</t>
  </si>
  <si>
    <t>26.</t>
  </si>
  <si>
    <t>941111121/00</t>
  </si>
  <si>
    <t>Montáž lešení řadového trubkového lehkého s podlahami zatížení do 200 kg/m2 š do 1,2 m v do 10 m</t>
  </si>
  <si>
    <t>27.</t>
  </si>
  <si>
    <t>941111221/00</t>
  </si>
  <si>
    <t>Příplatek k lešení řadovému trubkovému lehkému s podlahami š 1,2 m v 10 m za první a ZKD den použití</t>
  </si>
  <si>
    <t>28.</t>
  </si>
  <si>
    <t>941111821/00</t>
  </si>
  <si>
    <t>Demontáž lešení řadového trubkového lehkého s podlahami zatížení do 200 kg/m2 š do 1,2 m v do 10 m</t>
  </si>
  <si>
    <t>29.</t>
  </si>
  <si>
    <t>944511111/00</t>
  </si>
  <si>
    <t>Montáž ochranné sítě z textilie z umělých vláken</t>
  </si>
  <si>
    <t>30.</t>
  </si>
  <si>
    <t>944511211/00</t>
  </si>
  <si>
    <t>Příplatek k ochranné síti za první a ZKD den použití</t>
  </si>
  <si>
    <t>31.</t>
  </si>
  <si>
    <t>944511811/00</t>
  </si>
  <si>
    <t>Demontáž ochranné sítě z textilie z umělýách vláken</t>
  </si>
  <si>
    <t>32.</t>
  </si>
  <si>
    <t>949111112/00</t>
  </si>
  <si>
    <t>Lešení lehké pomocné kozové trubkové o výšce lešeňové podlahy do 1,9 m</t>
  </si>
  <si>
    <t>33.</t>
  </si>
  <si>
    <t>952901111/00</t>
  </si>
  <si>
    <t>Vyčištění budov bytové a občanské výstavby při výšce podlaží do 4 m</t>
  </si>
  <si>
    <t>0096: Bourací práce</t>
  </si>
  <si>
    <t>34.</t>
  </si>
  <si>
    <t>764410850/00</t>
  </si>
  <si>
    <t>Demontáž oplechování parapetu rš do 330 mm</t>
  </si>
  <si>
    <t>35.</t>
  </si>
  <si>
    <t>96-001</t>
  </si>
  <si>
    <t>Demontáž stávajících oken vč. likvidace</t>
  </si>
  <si>
    <t>36.</t>
  </si>
  <si>
    <t>96-002</t>
  </si>
  <si>
    <t>Demontáž stávajícího zábradlí vč. likvidace</t>
  </si>
  <si>
    <t>37.</t>
  </si>
  <si>
    <t>962081131/00</t>
  </si>
  <si>
    <t>Bourání příček ze skleněných tvárnic tl do 100 mm</t>
  </si>
  <si>
    <t>38.</t>
  </si>
  <si>
    <t>979011111/00</t>
  </si>
  <si>
    <t>Svislá doprava suti a vybouraných hmot za prvé podlaží</t>
  </si>
  <si>
    <t>t</t>
  </si>
  <si>
    <t>39.</t>
  </si>
  <si>
    <t>979011121/00</t>
  </si>
  <si>
    <t>Svislá doprava suti a vybouraných hmot ZKD podlaží</t>
  </si>
  <si>
    <t>40.</t>
  </si>
  <si>
    <t>979081111/00</t>
  </si>
  <si>
    <t>Odvoz suti a vybouraných hmot na skládku do 1 km</t>
  </si>
  <si>
    <t>41.</t>
  </si>
  <si>
    <t>979081121/00</t>
  </si>
  <si>
    <t>Odvoz suti a vybouraných hmot na skládku ZKD 1 km přes 1 km</t>
  </si>
  <si>
    <t>42.</t>
  </si>
  <si>
    <t>979082111/00</t>
  </si>
  <si>
    <t>Vnitrostaveništní vodorovná doprava suti a vybouraných hmot do 10 m</t>
  </si>
  <si>
    <t>43.</t>
  </si>
  <si>
    <t>979082121/00</t>
  </si>
  <si>
    <t>Vnitrostaveništní vodorovná doprava suti a vybouraných hmot ZKD 5 m přes 10 m</t>
  </si>
  <si>
    <t>44.</t>
  </si>
  <si>
    <t>979088212/00</t>
  </si>
  <si>
    <t>Nakládání suti a vybouraných hmot</t>
  </si>
  <si>
    <t>45.</t>
  </si>
  <si>
    <t>979093111/00</t>
  </si>
  <si>
    <t>Uložení suti na skládku s hrubým urovnáním bez zhutnění</t>
  </si>
  <si>
    <t>46.</t>
  </si>
  <si>
    <t>979098111</t>
  </si>
  <si>
    <t>Poplatek za skládku prostého betonu bez příměsi</t>
  </si>
  <si>
    <t>099: Přesun hmot HSV</t>
  </si>
  <si>
    <t>47.</t>
  </si>
  <si>
    <t>999281211/00</t>
  </si>
  <si>
    <t>Přesun hmot pro opravy a údržbu vnějších plášťů budov v do 25 m</t>
  </si>
  <si>
    <t>713: Izolace tepelné</t>
  </si>
  <si>
    <t>48.</t>
  </si>
  <si>
    <t>713-001</t>
  </si>
  <si>
    <t>Dodávka minerální izolace podhledu tl. 300 mm</t>
  </si>
  <si>
    <t>49.</t>
  </si>
  <si>
    <t>713111111/00</t>
  </si>
  <si>
    <t>Montáž izolace tepelné vrchem stropů volně kladenými rohožemi, pásy, dílci, deskami - 2 vrstvy</t>
  </si>
  <si>
    <t>50.</t>
  </si>
  <si>
    <t>998713202</t>
  </si>
  <si>
    <t>Přesun hmot pro izolace tepelné v objektech v do 12 m</t>
  </si>
  <si>
    <t>%</t>
  </si>
  <si>
    <t>728: Elektroinstalace</t>
  </si>
  <si>
    <t>51.</t>
  </si>
  <si>
    <t>728-001</t>
  </si>
  <si>
    <t>Úprava hromosvodu vč. revizní zprávy</t>
  </si>
  <si>
    <t>kpl.</t>
  </si>
  <si>
    <t>762: Konstrukce tesařské</t>
  </si>
  <si>
    <t>52.</t>
  </si>
  <si>
    <t>762-001</t>
  </si>
  <si>
    <t>D+M pochozí obslužné lávky š 1,25 m</t>
  </si>
  <si>
    <t>53.</t>
  </si>
  <si>
    <t>998762202</t>
  </si>
  <si>
    <t>Přesun hmot pro kce tesařské v objektech v do 12 m</t>
  </si>
  <si>
    <t>764: Konstrukce klempířské</t>
  </si>
  <si>
    <t>54.</t>
  </si>
  <si>
    <t>764-001</t>
  </si>
  <si>
    <t>Úprava (posunutí) stávajících žlabů a svodů</t>
  </si>
  <si>
    <t>55.</t>
  </si>
  <si>
    <t>764711115/00</t>
  </si>
  <si>
    <t>Oplechování parapetu z poplastovaného plechu rš 330 mm - K01-K07</t>
  </si>
  <si>
    <t>56.</t>
  </si>
  <si>
    <t>764721115/00</t>
  </si>
  <si>
    <t>Oplechování říms z poplastovaného plechu rš 330 mm - K08</t>
  </si>
  <si>
    <t>57.</t>
  </si>
  <si>
    <t>998764202</t>
  </si>
  <si>
    <t>Přesun hmot pro konstrukce klempířské v objektech v do 12 m</t>
  </si>
  <si>
    <t>766: Konstrukce truhlářské</t>
  </si>
  <si>
    <t>58.</t>
  </si>
  <si>
    <t>766-001</t>
  </si>
  <si>
    <t>D01 - D+M vchodové dveře 900/2000 mm</t>
  </si>
  <si>
    <t>59.</t>
  </si>
  <si>
    <t>766-002</t>
  </si>
  <si>
    <t>O01 - D+M okno 1200/1200 mm</t>
  </si>
  <si>
    <t>60.</t>
  </si>
  <si>
    <t>766-003</t>
  </si>
  <si>
    <t>61.</t>
  </si>
  <si>
    <t>766-004</t>
  </si>
  <si>
    <t>D+M vnitřních parapetů</t>
  </si>
  <si>
    <t>62.</t>
  </si>
  <si>
    <t>766-005</t>
  </si>
  <si>
    <t>D/02 - D+M vnitřních dveří 900/2000 mm vč. zárubně</t>
  </si>
  <si>
    <t>63.</t>
  </si>
  <si>
    <t>998766202</t>
  </si>
  <si>
    <t>Přesun hmot pro konstrukce truhlářské v objektech v do 12 m</t>
  </si>
  <si>
    <t>767: Konstrukce zámečnické</t>
  </si>
  <si>
    <t>64.</t>
  </si>
  <si>
    <t>767-001</t>
  </si>
  <si>
    <t>Z01 - D+M venkovního zábradlí</t>
  </si>
  <si>
    <t>65.</t>
  </si>
  <si>
    <t>767-002</t>
  </si>
  <si>
    <t>Úprava (posunutí) stávajícího žebříků na střechu</t>
  </si>
  <si>
    <t>66.</t>
  </si>
  <si>
    <t>767-003</t>
  </si>
  <si>
    <t>67.</t>
  </si>
  <si>
    <t>998767202</t>
  </si>
  <si>
    <t>Přesun hmot pro zámečnické konstrukce v objektech v do 12 m</t>
  </si>
  <si>
    <t>784: Malby</t>
  </si>
  <si>
    <t>68.</t>
  </si>
  <si>
    <t>784-001</t>
  </si>
  <si>
    <t>Malba omítek bílá</t>
  </si>
  <si>
    <t>D+M skladby podlah balkonů, zateplení, dlažba, protažení balkonu o 200mm</t>
  </si>
  <si>
    <t>O02 - D+M okno 2400/1200</t>
  </si>
  <si>
    <t>Dodatečné zateplení/výměna oceových vrat (demontáž, doplnění PUR, cementotřísková deska,oprava stávající kce)</t>
  </si>
  <si>
    <t>Příloha č. 3 - Položkový rozpočet</t>
  </si>
  <si>
    <t>Zateplení strážnice Stodůlky</t>
  </si>
  <si>
    <t xml:space="preserve">Cena celkem v Kč bez DPH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</si>
</sst>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#,##0&quot;.&quot;_);;;_(@_)"/>
    <numFmt numFmtId="165" formatCode="_(#,##0.0??;\-\ #,##0.0??;&quot;–&quot;???;_(@_)"/>
    <numFmt numFmtId="166" formatCode="_(#,##0.00_);[Red]\-\ #,##0.00_);&quot;–&quot;??;_(@_)"/>
    <numFmt numFmtId="167" formatCode="_(#,##0_);[Red]\-\ #,##0_);&quot;–&quot;??;_(@_)"/>
    <numFmt numFmtId="168" formatCode="#,##0.00_ ;\-#,##0.00\ "/>
    <numFmt numFmtId="169" formatCode="#,##0.00_ ;[Red]\-#,##0.00\ 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b/>
      <sz val="9"/>
      <color indexed="18"/>
      <name val="Arial"/>
      <family val="2"/>
      <charset val="238"/>
    </font>
    <font>
      <b/>
      <sz val="12"/>
      <color indexed="2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i/>
      <sz val="12"/>
      <color rgb="FFCC0000"/>
      <name val="Arial"/>
      <family val="2"/>
      <charset val="238"/>
    </font>
    <font>
      <b/>
      <sz val="14"/>
      <color rgb="FFCC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3">
    <xf numFmtId="0" fontId="0" fillId="0" borderId="0" xfId="0"/>
    <xf numFmtId="164" fontId="3" fillId="0" borderId="0" xfId="1" applyNumberFormat="1" applyFont="1" applyAlignment="1"/>
    <xf numFmtId="49" fontId="3" fillId="0" borderId="0" xfId="1" applyNumberFormat="1" applyFont="1" applyAlignment="1"/>
    <xf numFmtId="165" fontId="3" fillId="0" borderId="0" xfId="1" applyNumberFormat="1" applyFont="1" applyFill="1" applyBorder="1" applyAlignment="1"/>
    <xf numFmtId="166" fontId="3" fillId="0" borderId="0" xfId="1" applyNumberFormat="1" applyFont="1" applyAlignment="1"/>
    <xf numFmtId="167" fontId="3" fillId="0" borderId="0" xfId="1" applyNumberFormat="1" applyFont="1" applyAlignment="1"/>
    <xf numFmtId="49" fontId="5" fillId="0" borderId="1" xfId="1" applyNumberFormat="1" applyFont="1" applyBorder="1" applyAlignment="1"/>
    <xf numFmtId="49" fontId="5" fillId="0" borderId="1" xfId="1" applyNumberFormat="1" applyFont="1" applyBorder="1" applyAlignment="1">
      <alignment wrapText="1"/>
    </xf>
    <xf numFmtId="165" fontId="5" fillId="0" borderId="1" xfId="1" applyNumberFormat="1" applyFont="1" applyFill="1" applyBorder="1" applyAlignment="1"/>
    <xf numFmtId="49" fontId="6" fillId="0" borderId="1" xfId="1" applyNumberFormat="1" applyFont="1" applyBorder="1" applyAlignment="1">
      <alignment horizontal="left" vertical="top" wrapText="1"/>
    </xf>
    <xf numFmtId="49" fontId="6" fillId="0" borderId="1" xfId="1" applyNumberFormat="1" applyFont="1" applyBorder="1" applyAlignment="1">
      <alignment horizontal="center" vertical="top"/>
    </xf>
    <xf numFmtId="165" fontId="7" fillId="0" borderId="1" xfId="1" applyNumberFormat="1" applyFont="1" applyFill="1" applyBorder="1" applyAlignment="1">
      <alignment horizontal="right" vertical="top"/>
    </xf>
    <xf numFmtId="49" fontId="2" fillId="0" borderId="8" xfId="1" applyNumberFormat="1" applyFont="1" applyBorder="1" applyAlignment="1">
      <alignment wrapText="1"/>
    </xf>
    <xf numFmtId="49" fontId="2" fillId="0" borderId="8" xfId="1" applyNumberFormat="1" applyFont="1" applyBorder="1" applyAlignment="1">
      <alignment horizontal="center"/>
    </xf>
    <xf numFmtId="49" fontId="2" fillId="0" borderId="8" xfId="1" applyNumberFormat="1" applyFont="1" applyBorder="1" applyAlignment="1">
      <alignment horizontal="right"/>
    </xf>
    <xf numFmtId="49" fontId="2" fillId="0" borderId="9" xfId="1" applyNumberFormat="1" applyFont="1" applyBorder="1" applyAlignment="1">
      <alignment horizontal="right"/>
    </xf>
    <xf numFmtId="49" fontId="6" fillId="0" borderId="11" xfId="1" applyNumberFormat="1" applyFont="1" applyBorder="1" applyAlignment="1">
      <alignment horizontal="left" vertical="top" wrapText="1"/>
    </xf>
    <xf numFmtId="49" fontId="6" fillId="0" borderId="11" xfId="1" applyNumberFormat="1" applyFont="1" applyBorder="1" applyAlignment="1">
      <alignment horizontal="center" vertical="top"/>
    </xf>
    <xf numFmtId="165" fontId="7" fillId="0" borderId="11" xfId="1" applyNumberFormat="1" applyFont="1" applyFill="1" applyBorder="1" applyAlignment="1">
      <alignment horizontal="right" vertical="top"/>
    </xf>
    <xf numFmtId="49" fontId="6" fillId="0" borderId="5" xfId="1" applyNumberFormat="1" applyFont="1" applyBorder="1" applyAlignment="1">
      <alignment horizontal="left" vertical="top" wrapText="1"/>
    </xf>
    <xf numFmtId="49" fontId="6" fillId="0" borderId="5" xfId="1" applyNumberFormat="1" applyFont="1" applyBorder="1" applyAlignment="1">
      <alignment horizontal="center" vertical="top"/>
    </xf>
    <xf numFmtId="165" fontId="7" fillId="0" borderId="5" xfId="1" applyNumberFormat="1" applyFont="1" applyFill="1" applyBorder="1" applyAlignment="1">
      <alignment horizontal="right" vertical="top"/>
    </xf>
    <xf numFmtId="49" fontId="5" fillId="0" borderId="8" xfId="1" applyNumberFormat="1" applyFont="1" applyBorder="1" applyAlignment="1"/>
    <xf numFmtId="49" fontId="5" fillId="0" borderId="8" xfId="1" applyNumberFormat="1" applyFont="1" applyBorder="1" applyAlignment="1">
      <alignment wrapText="1"/>
    </xf>
    <xf numFmtId="165" fontId="5" fillId="0" borderId="8" xfId="1" applyNumberFormat="1" applyFont="1" applyFill="1" applyBorder="1" applyAlignment="1"/>
    <xf numFmtId="49" fontId="6" fillId="0" borderId="13" xfId="1" applyNumberFormat="1" applyFont="1" applyBorder="1" applyAlignment="1">
      <alignment horizontal="left" vertical="top" wrapText="1"/>
    </xf>
    <xf numFmtId="49" fontId="6" fillId="0" borderId="13" xfId="1" applyNumberFormat="1" applyFont="1" applyBorder="1" applyAlignment="1">
      <alignment horizontal="center" vertical="top"/>
    </xf>
    <xf numFmtId="165" fontId="7" fillId="0" borderId="13" xfId="1" applyNumberFormat="1" applyFont="1" applyFill="1" applyBorder="1" applyAlignment="1">
      <alignment horizontal="right" vertical="top"/>
    </xf>
    <xf numFmtId="49" fontId="6" fillId="0" borderId="15" xfId="1" applyNumberFormat="1" applyFont="1" applyBorder="1" applyAlignment="1">
      <alignment horizontal="left" vertical="top" wrapText="1"/>
    </xf>
    <xf numFmtId="49" fontId="6" fillId="0" borderId="15" xfId="1" applyNumberFormat="1" applyFont="1" applyBorder="1" applyAlignment="1">
      <alignment horizontal="center" vertical="top"/>
    </xf>
    <xf numFmtId="165" fontId="7" fillId="0" borderId="15" xfId="1" applyNumberFormat="1" applyFont="1" applyFill="1" applyBorder="1" applyAlignment="1">
      <alignment horizontal="right" vertical="top"/>
    </xf>
    <xf numFmtId="49" fontId="6" fillId="0" borderId="17" xfId="0" applyNumberFormat="1" applyFont="1" applyBorder="1" applyAlignment="1">
      <alignment horizontal="left" vertical="top" wrapText="1"/>
    </xf>
    <xf numFmtId="168" fontId="4" fillId="0" borderId="3" xfId="1" applyNumberFormat="1" applyFont="1" applyBorder="1" applyAlignment="1"/>
    <xf numFmtId="168" fontId="4" fillId="0" borderId="9" xfId="1" applyNumberFormat="1" applyFont="1" applyBorder="1" applyAlignment="1"/>
    <xf numFmtId="0" fontId="0" fillId="0" borderId="0" xfId="0" applyBorder="1"/>
    <xf numFmtId="169" fontId="6" fillId="0" borderId="9" xfId="1" applyNumberFormat="1" applyFont="1" applyBorder="1" applyAlignment="1">
      <alignment horizontal="right" vertical="top"/>
    </xf>
    <xf numFmtId="49" fontId="8" fillId="0" borderId="0" xfId="1" applyNumberFormat="1" applyFont="1" applyAlignment="1">
      <alignment wrapText="1"/>
    </xf>
    <xf numFmtId="49" fontId="9" fillId="0" borderId="0" xfId="1" applyNumberFormat="1" applyFont="1" applyAlignment="1">
      <alignment wrapText="1"/>
    </xf>
    <xf numFmtId="49" fontId="2" fillId="0" borderId="19" xfId="1" applyNumberFormat="1" applyFont="1" applyBorder="1" applyAlignment="1">
      <alignment horizontal="right"/>
    </xf>
    <xf numFmtId="164" fontId="5" fillId="0" borderId="20" xfId="1" applyNumberFormat="1" applyFont="1" applyBorder="1" applyAlignment="1"/>
    <xf numFmtId="164" fontId="6" fillId="0" borderId="21" xfId="1" applyNumberFormat="1" applyFont="1" applyBorder="1" applyAlignment="1">
      <alignment horizontal="right" vertical="top"/>
    </xf>
    <xf numFmtId="164" fontId="5" fillId="0" borderId="19" xfId="1" applyNumberFormat="1" applyFont="1" applyBorder="1" applyAlignment="1"/>
    <xf numFmtId="164" fontId="6" fillId="0" borderId="22" xfId="1" applyNumberFormat="1" applyFont="1" applyBorder="1" applyAlignment="1">
      <alignment horizontal="right" vertical="top"/>
    </xf>
    <xf numFmtId="164" fontId="6" fillId="0" borderId="20" xfId="1" applyNumberFormat="1" applyFont="1" applyBorder="1" applyAlignment="1">
      <alignment horizontal="right" vertical="top"/>
    </xf>
    <xf numFmtId="164" fontId="6" fillId="0" borderId="23" xfId="1" applyNumberFormat="1" applyFont="1" applyBorder="1" applyAlignment="1">
      <alignment horizontal="right" vertical="top"/>
    </xf>
    <xf numFmtId="164" fontId="6" fillId="0" borderId="24" xfId="1" applyNumberFormat="1" applyFont="1" applyBorder="1" applyAlignment="1">
      <alignment horizontal="right" vertical="top"/>
    </xf>
    <xf numFmtId="164" fontId="4" fillId="0" borderId="20" xfId="1" applyNumberFormat="1" applyFont="1" applyBorder="1" applyAlignment="1"/>
    <xf numFmtId="49" fontId="2" fillId="0" borderId="7" xfId="1" applyNumberFormat="1" applyFont="1" applyBorder="1" applyAlignment="1"/>
    <xf numFmtId="49" fontId="5" fillId="0" borderId="2" xfId="1" applyNumberFormat="1" applyFont="1" applyBorder="1" applyAlignment="1"/>
    <xf numFmtId="49" fontId="6" fillId="0" borderId="10" xfId="1" applyNumberFormat="1" applyFont="1" applyBorder="1" applyAlignment="1">
      <alignment horizontal="left" vertical="top"/>
    </xf>
    <xf numFmtId="49" fontId="5" fillId="0" borderId="7" xfId="1" applyNumberFormat="1" applyFont="1" applyBorder="1" applyAlignment="1"/>
    <xf numFmtId="49" fontId="6" fillId="0" borderId="4" xfId="1" applyNumberFormat="1" applyFont="1" applyBorder="1" applyAlignment="1">
      <alignment horizontal="left" vertical="top"/>
    </xf>
    <xf numFmtId="49" fontId="6" fillId="0" borderId="2" xfId="1" applyNumberFormat="1" applyFont="1" applyBorder="1" applyAlignment="1">
      <alignment horizontal="left" vertical="top"/>
    </xf>
    <xf numFmtId="49" fontId="6" fillId="0" borderId="12" xfId="1" applyNumberFormat="1" applyFont="1" applyBorder="1" applyAlignment="1">
      <alignment horizontal="left" vertical="top"/>
    </xf>
    <xf numFmtId="49" fontId="6" fillId="0" borderId="14" xfId="1" applyNumberFormat="1" applyFont="1" applyBorder="1" applyAlignment="1">
      <alignment horizontal="left" vertical="top"/>
    </xf>
    <xf numFmtId="49" fontId="4" fillId="2" borderId="25" xfId="1" applyNumberFormat="1" applyFont="1" applyFill="1" applyBorder="1" applyAlignment="1"/>
    <xf numFmtId="49" fontId="4" fillId="2" borderId="26" xfId="1" applyNumberFormat="1" applyFont="1" applyFill="1" applyBorder="1" applyAlignment="1">
      <alignment wrapText="1"/>
    </xf>
    <xf numFmtId="49" fontId="4" fillId="2" borderId="26" xfId="1" applyNumberFormat="1" applyFont="1" applyFill="1" applyBorder="1" applyAlignment="1"/>
    <xf numFmtId="165" fontId="4" fillId="2" borderId="26" xfId="1" applyNumberFormat="1" applyFont="1" applyFill="1" applyBorder="1" applyAlignment="1"/>
    <xf numFmtId="166" fontId="4" fillId="2" borderId="26" xfId="1" applyNumberFormat="1" applyFont="1" applyFill="1" applyBorder="1" applyAlignment="1"/>
    <xf numFmtId="168" fontId="4" fillId="2" borderId="18" xfId="1" applyNumberFormat="1" applyFont="1" applyFill="1" applyBorder="1" applyAlignment="1"/>
    <xf numFmtId="169" fontId="6" fillId="0" borderId="6" xfId="1" applyNumberFormat="1" applyFont="1" applyBorder="1" applyAlignment="1" applyProtection="1">
      <alignment horizontal="right" vertical="top"/>
      <protection locked="0"/>
    </xf>
    <xf numFmtId="169" fontId="6" fillId="0" borderId="3" xfId="1" applyNumberFormat="1" applyFont="1" applyBorder="1" applyAlignment="1" applyProtection="1">
      <alignment horizontal="right" vertical="top"/>
      <protection locked="0"/>
    </xf>
    <xf numFmtId="169" fontId="6" fillId="0" borderId="18" xfId="1" applyNumberFormat="1" applyFont="1" applyBorder="1" applyAlignment="1" applyProtection="1">
      <alignment horizontal="right" vertical="top"/>
      <protection locked="0"/>
    </xf>
    <xf numFmtId="169" fontId="6" fillId="0" borderId="9" xfId="1" applyNumberFormat="1" applyFont="1" applyBorder="1" applyAlignment="1" applyProtection="1">
      <alignment horizontal="right" vertical="top"/>
      <protection locked="0"/>
    </xf>
    <xf numFmtId="169" fontId="6" fillId="0" borderId="16" xfId="1" applyNumberFormat="1" applyFont="1" applyBorder="1" applyAlignment="1" applyProtection="1">
      <alignment horizontal="right" vertical="top"/>
      <protection locked="0"/>
    </xf>
    <xf numFmtId="166" fontId="5" fillId="0" borderId="1" xfId="1" applyNumberFormat="1" applyFont="1" applyBorder="1" applyAlignment="1" applyProtection="1">
      <protection locked="0"/>
    </xf>
    <xf numFmtId="166" fontId="6" fillId="0" borderId="11" xfId="1" applyNumberFormat="1" applyFont="1" applyBorder="1" applyAlignment="1" applyProtection="1">
      <alignment horizontal="right" vertical="top"/>
      <protection locked="0"/>
    </xf>
    <xf numFmtId="166" fontId="5" fillId="0" borderId="8" xfId="1" applyNumberFormat="1" applyFont="1" applyBorder="1" applyAlignment="1" applyProtection="1">
      <protection locked="0"/>
    </xf>
    <xf numFmtId="166" fontId="6" fillId="0" borderId="5" xfId="1" applyNumberFormat="1" applyFont="1" applyBorder="1" applyAlignment="1" applyProtection="1">
      <alignment horizontal="right" vertical="top"/>
      <protection locked="0"/>
    </xf>
    <xf numFmtId="166" fontId="6" fillId="0" borderId="1" xfId="1" applyNumberFormat="1" applyFont="1" applyBorder="1" applyAlignment="1" applyProtection="1">
      <alignment horizontal="right" vertical="top"/>
      <protection locked="0"/>
    </xf>
    <xf numFmtId="166" fontId="6" fillId="0" borderId="13" xfId="1" applyNumberFormat="1" applyFont="1" applyBorder="1" applyAlignment="1" applyProtection="1">
      <alignment horizontal="right" vertical="top"/>
      <protection locked="0"/>
    </xf>
    <xf numFmtId="166" fontId="6" fillId="0" borderId="15" xfId="1" applyNumberFormat="1" applyFont="1" applyBorder="1" applyAlignment="1" applyProtection="1">
      <alignment horizontal="right" vertical="top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colors>
    <mruColors>
      <color rgb="FFCC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4"/>
  <sheetViews>
    <sheetView tabSelected="1" zoomScale="85" zoomScaleNormal="85" workbookViewId="0">
      <selection activeCell="F64" sqref="F64"/>
    </sheetView>
  </sheetViews>
  <sheetFormatPr defaultRowHeight="15" x14ac:dyDescent="0.25"/>
  <cols>
    <col min="1" max="1" width="4.85546875" bestFit="1" customWidth="1"/>
    <col min="2" max="2" width="12.85546875" bestFit="1" customWidth="1"/>
    <col min="3" max="3" width="96.42578125" customWidth="1"/>
    <col min="4" max="4" width="3.7109375" bestFit="1" customWidth="1"/>
    <col min="5" max="5" width="14" bestFit="1" customWidth="1"/>
    <col min="6" max="6" width="10.42578125" bestFit="1" customWidth="1"/>
    <col min="7" max="7" width="12.42578125" bestFit="1" customWidth="1"/>
  </cols>
  <sheetData>
    <row r="1" spans="1:10" ht="18" x14ac:dyDescent="0.25">
      <c r="A1" s="1"/>
      <c r="B1" s="2"/>
      <c r="C1" s="37" t="s">
        <v>203</v>
      </c>
      <c r="D1" s="2"/>
      <c r="E1" s="3"/>
      <c r="F1" s="4"/>
      <c r="G1" s="5"/>
    </row>
    <row r="2" spans="1:10" ht="16.5" thickBot="1" x14ac:dyDescent="0.3">
      <c r="A2" s="1"/>
      <c r="B2" s="2"/>
      <c r="C2" s="36" t="s">
        <v>202</v>
      </c>
      <c r="D2" s="2"/>
      <c r="E2" s="3"/>
      <c r="F2" s="4"/>
      <c r="G2" s="5"/>
    </row>
    <row r="3" spans="1:10" ht="15.75" thickBot="1" x14ac:dyDescent="0.3">
      <c r="A3" s="38" t="s">
        <v>0</v>
      </c>
      <c r="B3" s="47" t="s">
        <v>1</v>
      </c>
      <c r="C3" s="12" t="s">
        <v>2</v>
      </c>
      <c r="D3" s="13" t="s">
        <v>3</v>
      </c>
      <c r="E3" s="14" t="s">
        <v>4</v>
      </c>
      <c r="F3" s="14" t="s">
        <v>5</v>
      </c>
      <c r="G3" s="15" t="s">
        <v>6</v>
      </c>
    </row>
    <row r="4" spans="1:10" ht="15.75" x14ac:dyDescent="0.25">
      <c r="A4" s="39"/>
      <c r="B4" s="48"/>
      <c r="C4" s="7" t="s">
        <v>7</v>
      </c>
      <c r="D4" s="6"/>
      <c r="E4" s="8"/>
      <c r="F4" s="66"/>
      <c r="G4" s="32">
        <f>SUM(G5)</f>
        <v>0</v>
      </c>
    </row>
    <row r="5" spans="1:10" ht="15.75" thickBot="1" x14ac:dyDescent="0.3">
      <c r="A5" s="40">
        <v>1</v>
      </c>
      <c r="B5" s="49" t="s">
        <v>8</v>
      </c>
      <c r="C5" s="16" t="s">
        <v>9</v>
      </c>
      <c r="D5" s="17" t="s">
        <v>10</v>
      </c>
      <c r="E5" s="18">
        <v>4.9160000000000004</v>
      </c>
      <c r="F5" s="67"/>
      <c r="G5" s="63">
        <f t="shared" ref="G5" si="0">E5*F5</f>
        <v>0</v>
      </c>
    </row>
    <row r="6" spans="1:10" ht="16.5" thickBot="1" x14ac:dyDescent="0.3">
      <c r="A6" s="41"/>
      <c r="B6" s="50"/>
      <c r="C6" s="23" t="s">
        <v>11</v>
      </c>
      <c r="D6" s="22"/>
      <c r="E6" s="24"/>
      <c r="F6" s="68"/>
      <c r="G6" s="33">
        <f>SUM(G7:G30)</f>
        <v>0</v>
      </c>
    </row>
    <row r="7" spans="1:10" x14ac:dyDescent="0.25">
      <c r="A7" s="42">
        <v>2</v>
      </c>
      <c r="B7" s="51" t="s">
        <v>12</v>
      </c>
      <c r="C7" s="19" t="s">
        <v>13</v>
      </c>
      <c r="D7" s="20" t="s">
        <v>14</v>
      </c>
      <c r="E7" s="21">
        <v>22.4</v>
      </c>
      <c r="F7" s="69"/>
      <c r="G7" s="61">
        <f>E7*F7</f>
        <v>0</v>
      </c>
    </row>
    <row r="8" spans="1:10" x14ac:dyDescent="0.25">
      <c r="A8" s="43">
        <v>3</v>
      </c>
      <c r="B8" s="52" t="s">
        <v>15</v>
      </c>
      <c r="C8" s="9" t="s">
        <v>16</v>
      </c>
      <c r="D8" s="10" t="s">
        <v>14</v>
      </c>
      <c r="E8" s="11">
        <v>130.9</v>
      </c>
      <c r="F8" s="70"/>
      <c r="G8" s="62">
        <f t="shared" ref="G8:G71" si="1">E8*F8</f>
        <v>0</v>
      </c>
    </row>
    <row r="9" spans="1:10" x14ac:dyDescent="0.25">
      <c r="A9" s="43">
        <v>4</v>
      </c>
      <c r="B9" s="52" t="s">
        <v>17</v>
      </c>
      <c r="C9" s="9" t="s">
        <v>18</v>
      </c>
      <c r="D9" s="10" t="s">
        <v>10</v>
      </c>
      <c r="E9" s="11">
        <v>19.635000000000002</v>
      </c>
      <c r="F9" s="70"/>
      <c r="G9" s="62">
        <f t="shared" si="1"/>
        <v>0</v>
      </c>
    </row>
    <row r="10" spans="1:10" x14ac:dyDescent="0.25">
      <c r="A10" s="43">
        <v>5</v>
      </c>
      <c r="B10" s="52" t="s">
        <v>19</v>
      </c>
      <c r="C10" s="9" t="s">
        <v>20</v>
      </c>
      <c r="D10" s="10" t="s">
        <v>10</v>
      </c>
      <c r="E10" s="11">
        <v>4.9160000000000004</v>
      </c>
      <c r="F10" s="70"/>
      <c r="G10" s="62">
        <f t="shared" si="1"/>
        <v>0</v>
      </c>
    </row>
    <row r="11" spans="1:10" x14ac:dyDescent="0.25">
      <c r="A11" s="43">
        <v>6</v>
      </c>
      <c r="B11" s="52" t="s">
        <v>21</v>
      </c>
      <c r="C11" s="9" t="s">
        <v>22</v>
      </c>
      <c r="D11" s="10" t="s">
        <v>14</v>
      </c>
      <c r="E11" s="11">
        <v>130.9</v>
      </c>
      <c r="F11" s="70"/>
      <c r="G11" s="62">
        <f t="shared" si="1"/>
        <v>0</v>
      </c>
    </row>
    <row r="12" spans="1:10" x14ac:dyDescent="0.25">
      <c r="A12" s="43">
        <v>7</v>
      </c>
      <c r="B12" s="52" t="s">
        <v>23</v>
      </c>
      <c r="C12" s="9" t="s">
        <v>24</v>
      </c>
      <c r="D12" s="10" t="s">
        <v>10</v>
      </c>
      <c r="E12" s="11">
        <v>4.9160000000000004</v>
      </c>
      <c r="F12" s="70"/>
      <c r="G12" s="62">
        <f t="shared" si="1"/>
        <v>0</v>
      </c>
      <c r="J12" s="34"/>
    </row>
    <row r="13" spans="1:10" x14ac:dyDescent="0.25">
      <c r="A13" s="43">
        <v>8</v>
      </c>
      <c r="B13" s="52" t="s">
        <v>25</v>
      </c>
      <c r="C13" s="9" t="s">
        <v>26</v>
      </c>
      <c r="D13" s="10" t="s">
        <v>14</v>
      </c>
      <c r="E13" s="11">
        <v>22.4</v>
      </c>
      <c r="F13" s="70"/>
      <c r="G13" s="62">
        <f t="shared" si="1"/>
        <v>0</v>
      </c>
    </row>
    <row r="14" spans="1:10" x14ac:dyDescent="0.25">
      <c r="A14" s="43">
        <v>9</v>
      </c>
      <c r="B14" s="52" t="s">
        <v>27</v>
      </c>
      <c r="C14" s="9" t="s">
        <v>28</v>
      </c>
      <c r="D14" s="10" t="s">
        <v>10</v>
      </c>
      <c r="E14" s="11">
        <v>350.928</v>
      </c>
      <c r="F14" s="70"/>
      <c r="G14" s="62">
        <f t="shared" si="1"/>
        <v>0</v>
      </c>
    </row>
    <row r="15" spans="1:10" x14ac:dyDescent="0.25">
      <c r="A15" s="43">
        <v>10</v>
      </c>
      <c r="B15" s="52" t="s">
        <v>29</v>
      </c>
      <c r="C15" s="9" t="s">
        <v>30</v>
      </c>
      <c r="D15" s="10" t="s">
        <v>10</v>
      </c>
      <c r="E15" s="11">
        <v>350.928</v>
      </c>
      <c r="F15" s="70"/>
      <c r="G15" s="62">
        <f t="shared" si="1"/>
        <v>0</v>
      </c>
    </row>
    <row r="16" spans="1:10" x14ac:dyDescent="0.25">
      <c r="A16" s="43">
        <v>11</v>
      </c>
      <c r="B16" s="52" t="s">
        <v>31</v>
      </c>
      <c r="C16" s="9" t="s">
        <v>32</v>
      </c>
      <c r="D16" s="10" t="s">
        <v>10</v>
      </c>
      <c r="E16" s="11">
        <v>51.957500000000003</v>
      </c>
      <c r="F16" s="70"/>
      <c r="G16" s="62">
        <f t="shared" si="1"/>
        <v>0</v>
      </c>
    </row>
    <row r="17" spans="1:7" x14ac:dyDescent="0.25">
      <c r="A17" s="43">
        <v>12</v>
      </c>
      <c r="B17" s="52" t="s">
        <v>33</v>
      </c>
      <c r="C17" s="9" t="s">
        <v>34</v>
      </c>
      <c r="D17" s="10" t="s">
        <v>10</v>
      </c>
      <c r="E17" s="11">
        <v>74.88</v>
      </c>
      <c r="F17" s="70"/>
      <c r="G17" s="62">
        <f t="shared" si="1"/>
        <v>0</v>
      </c>
    </row>
    <row r="18" spans="1:7" x14ac:dyDescent="0.25">
      <c r="A18" s="43">
        <v>13</v>
      </c>
      <c r="B18" s="52" t="s">
        <v>35</v>
      </c>
      <c r="C18" s="9" t="s">
        <v>36</v>
      </c>
      <c r="D18" s="10" t="s">
        <v>10</v>
      </c>
      <c r="E18" s="11">
        <v>17.100000000000001</v>
      </c>
      <c r="F18" s="70"/>
      <c r="G18" s="62">
        <f t="shared" si="1"/>
        <v>0</v>
      </c>
    </row>
    <row r="19" spans="1:7" x14ac:dyDescent="0.25">
      <c r="A19" s="43">
        <v>14</v>
      </c>
      <c r="B19" s="52" t="s">
        <v>37</v>
      </c>
      <c r="C19" s="9" t="s">
        <v>38</v>
      </c>
      <c r="D19" s="10" t="s">
        <v>10</v>
      </c>
      <c r="E19" s="11">
        <v>17.355</v>
      </c>
      <c r="F19" s="70"/>
      <c r="G19" s="62">
        <f t="shared" si="1"/>
        <v>0</v>
      </c>
    </row>
    <row r="20" spans="1:7" x14ac:dyDescent="0.25">
      <c r="A20" s="43">
        <v>15</v>
      </c>
      <c r="B20" s="52" t="s">
        <v>39</v>
      </c>
      <c r="C20" s="9" t="s">
        <v>40</v>
      </c>
      <c r="D20" s="10" t="s">
        <v>10</v>
      </c>
      <c r="E20" s="11">
        <v>255.435</v>
      </c>
      <c r="F20" s="70"/>
      <c r="G20" s="62">
        <f t="shared" si="1"/>
        <v>0</v>
      </c>
    </row>
    <row r="21" spans="1:7" x14ac:dyDescent="0.25">
      <c r="A21" s="43">
        <v>16</v>
      </c>
      <c r="B21" s="52" t="s">
        <v>41</v>
      </c>
      <c r="C21" s="9" t="s">
        <v>42</v>
      </c>
      <c r="D21" s="10" t="s">
        <v>14</v>
      </c>
      <c r="E21" s="11">
        <v>130.9</v>
      </c>
      <c r="F21" s="70"/>
      <c r="G21" s="62">
        <f t="shared" si="1"/>
        <v>0</v>
      </c>
    </row>
    <row r="22" spans="1:7" x14ac:dyDescent="0.25">
      <c r="A22" s="43">
        <v>17</v>
      </c>
      <c r="B22" s="52" t="s">
        <v>43</v>
      </c>
      <c r="C22" s="9" t="s">
        <v>44</v>
      </c>
      <c r="D22" s="10" t="s">
        <v>14</v>
      </c>
      <c r="E22" s="11">
        <v>7.4</v>
      </c>
      <c r="F22" s="70"/>
      <c r="G22" s="62">
        <f t="shared" si="1"/>
        <v>0</v>
      </c>
    </row>
    <row r="23" spans="1:7" x14ac:dyDescent="0.25">
      <c r="A23" s="43">
        <v>18</v>
      </c>
      <c r="B23" s="52" t="s">
        <v>45</v>
      </c>
      <c r="C23" s="9" t="s">
        <v>46</v>
      </c>
      <c r="D23" s="10" t="s">
        <v>14</v>
      </c>
      <c r="E23" s="11">
        <v>59.45</v>
      </c>
      <c r="F23" s="70"/>
      <c r="G23" s="62">
        <f t="shared" si="1"/>
        <v>0</v>
      </c>
    </row>
    <row r="24" spans="1:7" x14ac:dyDescent="0.25">
      <c r="A24" s="43">
        <v>19</v>
      </c>
      <c r="B24" s="52" t="s">
        <v>47</v>
      </c>
      <c r="C24" s="9" t="s">
        <v>48</v>
      </c>
      <c r="D24" s="10" t="s">
        <v>14</v>
      </c>
      <c r="E24" s="11">
        <v>260.2</v>
      </c>
      <c r="F24" s="70"/>
      <c r="G24" s="62">
        <f t="shared" si="1"/>
        <v>0</v>
      </c>
    </row>
    <row r="25" spans="1:7" x14ac:dyDescent="0.25">
      <c r="A25" s="43">
        <v>20</v>
      </c>
      <c r="B25" s="52" t="s">
        <v>49</v>
      </c>
      <c r="C25" s="9" t="s">
        <v>50</v>
      </c>
      <c r="D25" s="10" t="s">
        <v>14</v>
      </c>
      <c r="E25" s="11">
        <v>130.9</v>
      </c>
      <c r="F25" s="70"/>
      <c r="G25" s="62">
        <f t="shared" si="1"/>
        <v>0</v>
      </c>
    </row>
    <row r="26" spans="1:7" x14ac:dyDescent="0.25">
      <c r="A26" s="43">
        <v>21</v>
      </c>
      <c r="B26" s="52" t="s">
        <v>51</v>
      </c>
      <c r="C26" s="9" t="s">
        <v>52</v>
      </c>
      <c r="D26" s="10" t="s">
        <v>14</v>
      </c>
      <c r="E26" s="11">
        <v>35.700000000000003</v>
      </c>
      <c r="F26" s="70"/>
      <c r="G26" s="62">
        <f t="shared" si="1"/>
        <v>0</v>
      </c>
    </row>
    <row r="27" spans="1:7" x14ac:dyDescent="0.25">
      <c r="A27" s="43">
        <v>22</v>
      </c>
      <c r="B27" s="52" t="s">
        <v>53</v>
      </c>
      <c r="C27" s="9" t="s">
        <v>54</v>
      </c>
      <c r="D27" s="10" t="s">
        <v>10</v>
      </c>
      <c r="E27" s="11">
        <v>358.34800000000001</v>
      </c>
      <c r="F27" s="70"/>
      <c r="G27" s="62">
        <f t="shared" si="1"/>
        <v>0</v>
      </c>
    </row>
    <row r="28" spans="1:7" x14ac:dyDescent="0.25">
      <c r="A28" s="43">
        <v>23</v>
      </c>
      <c r="B28" s="52"/>
      <c r="C28" s="31" t="s">
        <v>199</v>
      </c>
      <c r="D28" s="10" t="s">
        <v>10</v>
      </c>
      <c r="E28" s="11">
        <v>21.5</v>
      </c>
      <c r="F28" s="70"/>
      <c r="G28" s="62">
        <f t="shared" si="1"/>
        <v>0</v>
      </c>
    </row>
    <row r="29" spans="1:7" x14ac:dyDescent="0.25">
      <c r="A29" s="43">
        <v>24</v>
      </c>
      <c r="B29" s="52" t="s">
        <v>55</v>
      </c>
      <c r="C29" s="9" t="s">
        <v>56</v>
      </c>
      <c r="D29" s="10" t="s">
        <v>10</v>
      </c>
      <c r="E29" s="11">
        <v>358.34800000000001</v>
      </c>
      <c r="F29" s="70"/>
      <c r="G29" s="62">
        <f t="shared" si="1"/>
        <v>0</v>
      </c>
    </row>
    <row r="30" spans="1:7" ht="15.75" thickBot="1" x14ac:dyDescent="0.3">
      <c r="A30" s="40">
        <v>25</v>
      </c>
      <c r="B30" s="49" t="s">
        <v>57</v>
      </c>
      <c r="C30" s="16" t="s">
        <v>58</v>
      </c>
      <c r="D30" s="17" t="s">
        <v>10</v>
      </c>
      <c r="E30" s="18">
        <v>7.14</v>
      </c>
      <c r="F30" s="67"/>
      <c r="G30" s="63">
        <f t="shared" si="1"/>
        <v>0</v>
      </c>
    </row>
    <row r="31" spans="1:7" ht="16.5" thickBot="1" x14ac:dyDescent="0.3">
      <c r="A31" s="41"/>
      <c r="B31" s="50"/>
      <c r="C31" s="23" t="s">
        <v>59</v>
      </c>
      <c r="D31" s="22"/>
      <c r="E31" s="24"/>
      <c r="F31" s="68"/>
      <c r="G31" s="33">
        <f>SUM(G32:G39)</f>
        <v>0</v>
      </c>
    </row>
    <row r="32" spans="1:7" x14ac:dyDescent="0.25">
      <c r="A32" s="42" t="s">
        <v>60</v>
      </c>
      <c r="B32" s="51" t="s">
        <v>61</v>
      </c>
      <c r="C32" s="19" t="s">
        <v>62</v>
      </c>
      <c r="D32" s="20" t="s">
        <v>10</v>
      </c>
      <c r="E32" s="21">
        <v>484.77</v>
      </c>
      <c r="F32" s="69"/>
      <c r="G32" s="61">
        <f t="shared" si="1"/>
        <v>0</v>
      </c>
    </row>
    <row r="33" spans="1:7" x14ac:dyDescent="0.25">
      <c r="A33" s="43" t="s">
        <v>63</v>
      </c>
      <c r="B33" s="52" t="s">
        <v>64</v>
      </c>
      <c r="C33" s="9" t="s">
        <v>65</v>
      </c>
      <c r="D33" s="10" t="s">
        <v>10</v>
      </c>
      <c r="E33" s="11">
        <v>21814.65</v>
      </c>
      <c r="F33" s="70"/>
      <c r="G33" s="62">
        <f t="shared" si="1"/>
        <v>0</v>
      </c>
    </row>
    <row r="34" spans="1:7" x14ac:dyDescent="0.25">
      <c r="A34" s="43" t="s">
        <v>66</v>
      </c>
      <c r="B34" s="52" t="s">
        <v>67</v>
      </c>
      <c r="C34" s="9" t="s">
        <v>68</v>
      </c>
      <c r="D34" s="10" t="s">
        <v>10</v>
      </c>
      <c r="E34" s="11">
        <v>484.77</v>
      </c>
      <c r="F34" s="70"/>
      <c r="G34" s="62">
        <f t="shared" si="1"/>
        <v>0</v>
      </c>
    </row>
    <row r="35" spans="1:7" x14ac:dyDescent="0.25">
      <c r="A35" s="43" t="s">
        <v>69</v>
      </c>
      <c r="B35" s="52" t="s">
        <v>70</v>
      </c>
      <c r="C35" s="9" t="s">
        <v>71</v>
      </c>
      <c r="D35" s="10" t="s">
        <v>10</v>
      </c>
      <c r="E35" s="11">
        <v>484.77</v>
      </c>
      <c r="F35" s="70"/>
      <c r="G35" s="62">
        <f t="shared" si="1"/>
        <v>0</v>
      </c>
    </row>
    <row r="36" spans="1:7" x14ac:dyDescent="0.25">
      <c r="A36" s="43" t="s">
        <v>72</v>
      </c>
      <c r="B36" s="52" t="s">
        <v>73</v>
      </c>
      <c r="C36" s="9" t="s">
        <v>74</v>
      </c>
      <c r="D36" s="10" t="s">
        <v>10</v>
      </c>
      <c r="E36" s="11">
        <v>21814.65</v>
      </c>
      <c r="F36" s="70"/>
      <c r="G36" s="62">
        <f t="shared" si="1"/>
        <v>0</v>
      </c>
    </row>
    <row r="37" spans="1:7" x14ac:dyDescent="0.25">
      <c r="A37" s="43" t="s">
        <v>75</v>
      </c>
      <c r="B37" s="52" t="s">
        <v>76</v>
      </c>
      <c r="C37" s="9" t="s">
        <v>77</v>
      </c>
      <c r="D37" s="10" t="s">
        <v>10</v>
      </c>
      <c r="E37" s="11">
        <v>484.77</v>
      </c>
      <c r="F37" s="70"/>
      <c r="G37" s="62">
        <f t="shared" si="1"/>
        <v>0</v>
      </c>
    </row>
    <row r="38" spans="1:7" x14ac:dyDescent="0.25">
      <c r="A38" s="43" t="s">
        <v>78</v>
      </c>
      <c r="B38" s="52" t="s">
        <v>79</v>
      </c>
      <c r="C38" s="9" t="s">
        <v>80</v>
      </c>
      <c r="D38" s="10" t="s">
        <v>10</v>
      </c>
      <c r="E38" s="11">
        <v>9.9</v>
      </c>
      <c r="F38" s="70"/>
      <c r="G38" s="62">
        <f t="shared" si="1"/>
        <v>0</v>
      </c>
    </row>
    <row r="39" spans="1:7" ht="15.75" thickBot="1" x14ac:dyDescent="0.3">
      <c r="A39" s="40" t="s">
        <v>81</v>
      </c>
      <c r="B39" s="49" t="s">
        <v>82</v>
      </c>
      <c r="C39" s="16" t="s">
        <v>83</v>
      </c>
      <c r="D39" s="17" t="s">
        <v>10</v>
      </c>
      <c r="E39" s="18">
        <v>130</v>
      </c>
      <c r="F39" s="67"/>
      <c r="G39" s="63">
        <f t="shared" si="1"/>
        <v>0</v>
      </c>
    </row>
    <row r="40" spans="1:7" ht="16.5" thickBot="1" x14ac:dyDescent="0.3">
      <c r="A40" s="41"/>
      <c r="B40" s="50"/>
      <c r="C40" s="23" t="s">
        <v>84</v>
      </c>
      <c r="D40" s="22"/>
      <c r="E40" s="24"/>
      <c r="F40" s="68"/>
      <c r="G40" s="33">
        <f>SUM(G41:G53)</f>
        <v>0</v>
      </c>
    </row>
    <row r="41" spans="1:7" x14ac:dyDescent="0.25">
      <c r="A41" s="42" t="s">
        <v>85</v>
      </c>
      <c r="B41" s="51" t="s">
        <v>86</v>
      </c>
      <c r="C41" s="19" t="s">
        <v>87</v>
      </c>
      <c r="D41" s="20" t="s">
        <v>14</v>
      </c>
      <c r="E41" s="21">
        <v>36.950000000000003</v>
      </c>
      <c r="F41" s="69"/>
      <c r="G41" s="61">
        <f t="shared" si="1"/>
        <v>0</v>
      </c>
    </row>
    <row r="42" spans="1:7" x14ac:dyDescent="0.25">
      <c r="A42" s="43" t="s">
        <v>88</v>
      </c>
      <c r="B42" s="52" t="s">
        <v>89</v>
      </c>
      <c r="C42" s="9" t="s">
        <v>90</v>
      </c>
      <c r="D42" s="10" t="s">
        <v>10</v>
      </c>
      <c r="E42" s="11">
        <v>11.6</v>
      </c>
      <c r="F42" s="70"/>
      <c r="G42" s="62">
        <f t="shared" si="1"/>
        <v>0</v>
      </c>
    </row>
    <row r="43" spans="1:7" x14ac:dyDescent="0.25">
      <c r="A43" s="43" t="s">
        <v>91</v>
      </c>
      <c r="B43" s="52" t="s">
        <v>92</v>
      </c>
      <c r="C43" s="9" t="s">
        <v>93</v>
      </c>
      <c r="D43" s="10" t="s">
        <v>14</v>
      </c>
      <c r="E43" s="11">
        <v>19.75</v>
      </c>
      <c r="F43" s="70"/>
      <c r="G43" s="62">
        <f t="shared" si="1"/>
        <v>0</v>
      </c>
    </row>
    <row r="44" spans="1:7" x14ac:dyDescent="0.25">
      <c r="A44" s="43" t="s">
        <v>94</v>
      </c>
      <c r="B44" s="52" t="s">
        <v>95</v>
      </c>
      <c r="C44" s="9" t="s">
        <v>96</v>
      </c>
      <c r="D44" s="10" t="s">
        <v>10</v>
      </c>
      <c r="E44" s="11">
        <v>8.516</v>
      </c>
      <c r="F44" s="70"/>
      <c r="G44" s="62">
        <f t="shared" si="1"/>
        <v>0</v>
      </c>
    </row>
    <row r="45" spans="1:7" x14ac:dyDescent="0.25">
      <c r="A45" s="43" t="s">
        <v>97</v>
      </c>
      <c r="B45" s="52" t="s">
        <v>98</v>
      </c>
      <c r="C45" s="9" t="s">
        <v>99</v>
      </c>
      <c r="D45" s="10" t="s">
        <v>100</v>
      </c>
      <c r="E45" s="11">
        <v>0.51826249999999996</v>
      </c>
      <c r="F45" s="70"/>
      <c r="G45" s="62">
        <f t="shared" si="1"/>
        <v>0</v>
      </c>
    </row>
    <row r="46" spans="1:7" x14ac:dyDescent="0.25">
      <c r="A46" s="43" t="s">
        <v>101</v>
      </c>
      <c r="B46" s="52" t="s">
        <v>102</v>
      </c>
      <c r="C46" s="9" t="s">
        <v>103</v>
      </c>
      <c r="D46" s="10" t="s">
        <v>100</v>
      </c>
      <c r="E46" s="11">
        <v>0.51800000000000002</v>
      </c>
      <c r="F46" s="70"/>
      <c r="G46" s="62">
        <f t="shared" si="1"/>
        <v>0</v>
      </c>
    </row>
    <row r="47" spans="1:7" x14ac:dyDescent="0.25">
      <c r="A47" s="43" t="s">
        <v>104</v>
      </c>
      <c r="B47" s="52" t="s">
        <v>105</v>
      </c>
      <c r="C47" s="9" t="s">
        <v>106</v>
      </c>
      <c r="D47" s="10" t="s">
        <v>100</v>
      </c>
      <c r="E47" s="11">
        <v>0.51826249999999996</v>
      </c>
      <c r="F47" s="70"/>
      <c r="G47" s="62">
        <f t="shared" si="1"/>
        <v>0</v>
      </c>
    </row>
    <row r="48" spans="1:7" x14ac:dyDescent="0.25">
      <c r="A48" s="43" t="s">
        <v>107</v>
      </c>
      <c r="B48" s="52" t="s">
        <v>108</v>
      </c>
      <c r="C48" s="9" t="s">
        <v>109</v>
      </c>
      <c r="D48" s="10" t="s">
        <v>100</v>
      </c>
      <c r="E48" s="11">
        <v>7.2519999999999998</v>
      </c>
      <c r="F48" s="70"/>
      <c r="G48" s="62">
        <f t="shared" si="1"/>
        <v>0</v>
      </c>
    </row>
    <row r="49" spans="1:7" x14ac:dyDescent="0.25">
      <c r="A49" s="43" t="s">
        <v>110</v>
      </c>
      <c r="B49" s="52" t="s">
        <v>111</v>
      </c>
      <c r="C49" s="9" t="s">
        <v>112</v>
      </c>
      <c r="D49" s="10" t="s">
        <v>100</v>
      </c>
      <c r="E49" s="11">
        <v>0.51826249999999996</v>
      </c>
      <c r="F49" s="70"/>
      <c r="G49" s="62">
        <f t="shared" si="1"/>
        <v>0</v>
      </c>
    </row>
    <row r="50" spans="1:7" x14ac:dyDescent="0.25">
      <c r="A50" s="43" t="s">
        <v>113</v>
      </c>
      <c r="B50" s="52" t="s">
        <v>114</v>
      </c>
      <c r="C50" s="9" t="s">
        <v>115</v>
      </c>
      <c r="D50" s="10" t="s">
        <v>100</v>
      </c>
      <c r="E50" s="11">
        <v>2.0720000000000001</v>
      </c>
      <c r="F50" s="70"/>
      <c r="G50" s="62">
        <f t="shared" si="1"/>
        <v>0</v>
      </c>
    </row>
    <row r="51" spans="1:7" x14ac:dyDescent="0.25">
      <c r="A51" s="43" t="s">
        <v>116</v>
      </c>
      <c r="B51" s="52" t="s">
        <v>117</v>
      </c>
      <c r="C51" s="9" t="s">
        <v>118</v>
      </c>
      <c r="D51" s="10" t="s">
        <v>100</v>
      </c>
      <c r="E51" s="11">
        <v>0.51826249999999996</v>
      </c>
      <c r="F51" s="70"/>
      <c r="G51" s="62">
        <f t="shared" si="1"/>
        <v>0</v>
      </c>
    </row>
    <row r="52" spans="1:7" x14ac:dyDescent="0.25">
      <c r="A52" s="43" t="s">
        <v>119</v>
      </c>
      <c r="B52" s="52" t="s">
        <v>120</v>
      </c>
      <c r="C52" s="9" t="s">
        <v>121</v>
      </c>
      <c r="D52" s="10" t="s">
        <v>100</v>
      </c>
      <c r="E52" s="11">
        <v>0.51800000000000002</v>
      </c>
      <c r="F52" s="70"/>
      <c r="G52" s="62">
        <f t="shared" si="1"/>
        <v>0</v>
      </c>
    </row>
    <row r="53" spans="1:7" ht="15.75" thickBot="1" x14ac:dyDescent="0.3">
      <c r="A53" s="40" t="s">
        <v>122</v>
      </c>
      <c r="B53" s="49" t="s">
        <v>123</v>
      </c>
      <c r="C53" s="16" t="s">
        <v>124</v>
      </c>
      <c r="D53" s="17" t="s">
        <v>100</v>
      </c>
      <c r="E53" s="18">
        <v>0.51800000000000002</v>
      </c>
      <c r="F53" s="67"/>
      <c r="G53" s="63">
        <f t="shared" si="1"/>
        <v>0</v>
      </c>
    </row>
    <row r="54" spans="1:7" ht="16.5" thickBot="1" x14ac:dyDescent="0.3">
      <c r="A54" s="41"/>
      <c r="B54" s="50"/>
      <c r="C54" s="23" t="s">
        <v>125</v>
      </c>
      <c r="D54" s="22"/>
      <c r="E54" s="24"/>
      <c r="F54" s="68"/>
      <c r="G54" s="33">
        <f>SUM(G55)</f>
        <v>0</v>
      </c>
    </row>
    <row r="55" spans="1:7" ht="15.75" thickBot="1" x14ac:dyDescent="0.3">
      <c r="A55" s="44" t="s">
        <v>126</v>
      </c>
      <c r="B55" s="53" t="s">
        <v>127</v>
      </c>
      <c r="C55" s="25" t="s">
        <v>128</v>
      </c>
      <c r="D55" s="26" t="s">
        <v>100</v>
      </c>
      <c r="E55" s="27">
        <v>7.0891480800000002</v>
      </c>
      <c r="F55" s="71"/>
      <c r="G55" s="64">
        <f t="shared" si="1"/>
        <v>0</v>
      </c>
    </row>
    <row r="56" spans="1:7" ht="16.5" thickBot="1" x14ac:dyDescent="0.3">
      <c r="A56" s="41"/>
      <c r="B56" s="50"/>
      <c r="C56" s="23" t="s">
        <v>129</v>
      </c>
      <c r="D56" s="22"/>
      <c r="E56" s="24"/>
      <c r="F56" s="68"/>
      <c r="G56" s="33">
        <f>SUM(G57:G59)</f>
        <v>0</v>
      </c>
    </row>
    <row r="57" spans="1:7" x14ac:dyDescent="0.25">
      <c r="A57" s="42" t="s">
        <v>130</v>
      </c>
      <c r="B57" s="51" t="s">
        <v>131</v>
      </c>
      <c r="C57" s="19" t="s">
        <v>132</v>
      </c>
      <c r="D57" s="20" t="s">
        <v>10</v>
      </c>
      <c r="E57" s="21">
        <v>161.05099999999999</v>
      </c>
      <c r="F57" s="69"/>
      <c r="G57" s="61">
        <f t="shared" si="1"/>
        <v>0</v>
      </c>
    </row>
    <row r="58" spans="1:7" x14ac:dyDescent="0.25">
      <c r="A58" s="43" t="s">
        <v>133</v>
      </c>
      <c r="B58" s="52" t="s">
        <v>134</v>
      </c>
      <c r="C58" s="9" t="s">
        <v>135</v>
      </c>
      <c r="D58" s="10" t="s">
        <v>10</v>
      </c>
      <c r="E58" s="11">
        <v>292.82</v>
      </c>
      <c r="F58" s="70"/>
      <c r="G58" s="62">
        <f t="shared" si="1"/>
        <v>0</v>
      </c>
    </row>
    <row r="59" spans="1:7" ht="15.75" thickBot="1" x14ac:dyDescent="0.3">
      <c r="A59" s="40" t="s">
        <v>136</v>
      </c>
      <c r="B59" s="49" t="s">
        <v>137</v>
      </c>
      <c r="C59" s="16" t="s">
        <v>138</v>
      </c>
      <c r="D59" s="17" t="s">
        <v>139</v>
      </c>
      <c r="E59" s="18">
        <v>1.95</v>
      </c>
      <c r="F59" s="67"/>
      <c r="G59" s="63">
        <f t="shared" si="1"/>
        <v>0</v>
      </c>
    </row>
    <row r="60" spans="1:7" ht="16.5" thickBot="1" x14ac:dyDescent="0.3">
      <c r="A60" s="41"/>
      <c r="B60" s="50"/>
      <c r="C60" s="23" t="s">
        <v>140</v>
      </c>
      <c r="D60" s="22"/>
      <c r="E60" s="24"/>
      <c r="F60" s="68"/>
      <c r="G60" s="33">
        <f>SUM(G61)</f>
        <v>0</v>
      </c>
    </row>
    <row r="61" spans="1:7" ht="15.75" thickBot="1" x14ac:dyDescent="0.3">
      <c r="A61" s="44" t="s">
        <v>141</v>
      </c>
      <c r="B61" s="53" t="s">
        <v>142</v>
      </c>
      <c r="C61" s="25" t="s">
        <v>143</v>
      </c>
      <c r="D61" s="26" t="s">
        <v>144</v>
      </c>
      <c r="E61" s="27">
        <v>1</v>
      </c>
      <c r="F61" s="71"/>
      <c r="G61" s="35">
        <f>E61*F61</f>
        <v>0</v>
      </c>
    </row>
    <row r="62" spans="1:7" ht="16.5" thickBot="1" x14ac:dyDescent="0.3">
      <c r="A62" s="41"/>
      <c r="B62" s="50"/>
      <c r="C62" s="23" t="s">
        <v>145</v>
      </c>
      <c r="D62" s="22"/>
      <c r="E62" s="24"/>
      <c r="F62" s="68"/>
      <c r="G62" s="33">
        <f>SUM(G63:G64)</f>
        <v>0</v>
      </c>
    </row>
    <row r="63" spans="1:7" x14ac:dyDescent="0.25">
      <c r="A63" s="42" t="s">
        <v>146</v>
      </c>
      <c r="B63" s="51" t="s">
        <v>147</v>
      </c>
      <c r="C63" s="19" t="s">
        <v>148</v>
      </c>
      <c r="D63" s="20" t="s">
        <v>14</v>
      </c>
      <c r="E63" s="21">
        <v>12.2</v>
      </c>
      <c r="F63" s="69"/>
      <c r="G63" s="61">
        <f t="shared" si="1"/>
        <v>0</v>
      </c>
    </row>
    <row r="64" spans="1:7" ht="15.75" thickBot="1" x14ac:dyDescent="0.3">
      <c r="A64" s="40" t="s">
        <v>149</v>
      </c>
      <c r="B64" s="49" t="s">
        <v>150</v>
      </c>
      <c r="C64" s="16" t="s">
        <v>151</v>
      </c>
      <c r="D64" s="17" t="s">
        <v>139</v>
      </c>
      <c r="E64" s="18">
        <v>5.58</v>
      </c>
      <c r="F64" s="67"/>
      <c r="G64" s="63">
        <f t="shared" si="1"/>
        <v>0</v>
      </c>
    </row>
    <row r="65" spans="1:7" ht="16.5" thickBot="1" x14ac:dyDescent="0.3">
      <c r="A65" s="41"/>
      <c r="B65" s="50"/>
      <c r="C65" s="23" t="s">
        <v>152</v>
      </c>
      <c r="D65" s="22"/>
      <c r="E65" s="24"/>
      <c r="F65" s="68"/>
      <c r="G65" s="33">
        <f>SUM(G66:G69)</f>
        <v>0</v>
      </c>
    </row>
    <row r="66" spans="1:7" x14ac:dyDescent="0.25">
      <c r="A66" s="42" t="s">
        <v>153</v>
      </c>
      <c r="B66" s="51" t="s">
        <v>154</v>
      </c>
      <c r="C66" s="19" t="s">
        <v>155</v>
      </c>
      <c r="D66" s="20" t="s">
        <v>144</v>
      </c>
      <c r="E66" s="21">
        <v>1</v>
      </c>
      <c r="F66" s="69"/>
      <c r="G66" s="61">
        <f t="shared" si="1"/>
        <v>0</v>
      </c>
    </row>
    <row r="67" spans="1:7" x14ac:dyDescent="0.25">
      <c r="A67" s="43" t="s">
        <v>156</v>
      </c>
      <c r="B67" s="52" t="s">
        <v>157</v>
      </c>
      <c r="C67" s="9" t="s">
        <v>158</v>
      </c>
      <c r="D67" s="10" t="s">
        <v>14</v>
      </c>
      <c r="E67" s="11">
        <v>38.479999999999997</v>
      </c>
      <c r="F67" s="70"/>
      <c r="G67" s="62">
        <f t="shared" si="1"/>
        <v>0</v>
      </c>
    </row>
    <row r="68" spans="1:7" x14ac:dyDescent="0.25">
      <c r="A68" s="43" t="s">
        <v>159</v>
      </c>
      <c r="B68" s="52" t="s">
        <v>160</v>
      </c>
      <c r="C68" s="9" t="s">
        <v>161</v>
      </c>
      <c r="D68" s="10" t="s">
        <v>14</v>
      </c>
      <c r="E68" s="11">
        <v>26</v>
      </c>
      <c r="F68" s="70"/>
      <c r="G68" s="62">
        <f t="shared" si="1"/>
        <v>0</v>
      </c>
    </row>
    <row r="69" spans="1:7" ht="15.75" thickBot="1" x14ac:dyDescent="0.3">
      <c r="A69" s="40" t="s">
        <v>162</v>
      </c>
      <c r="B69" s="49" t="s">
        <v>163</v>
      </c>
      <c r="C69" s="16" t="s">
        <v>164</v>
      </c>
      <c r="D69" s="17" t="s">
        <v>139</v>
      </c>
      <c r="E69" s="18">
        <v>1.56</v>
      </c>
      <c r="F69" s="67"/>
      <c r="G69" s="63">
        <f t="shared" si="1"/>
        <v>0</v>
      </c>
    </row>
    <row r="70" spans="1:7" ht="16.5" thickBot="1" x14ac:dyDescent="0.3">
      <c r="A70" s="41"/>
      <c r="B70" s="50"/>
      <c r="C70" s="23" t="s">
        <v>165</v>
      </c>
      <c r="D70" s="22"/>
      <c r="E70" s="24"/>
      <c r="F70" s="68"/>
      <c r="G70" s="33">
        <f>SUM(G71:G76)</f>
        <v>0</v>
      </c>
    </row>
    <row r="71" spans="1:7" x14ac:dyDescent="0.25">
      <c r="A71" s="42" t="s">
        <v>166</v>
      </c>
      <c r="B71" s="51" t="s">
        <v>167</v>
      </c>
      <c r="C71" s="19" t="s">
        <v>168</v>
      </c>
      <c r="D71" s="20" t="s">
        <v>144</v>
      </c>
      <c r="E71" s="21">
        <v>2</v>
      </c>
      <c r="F71" s="69"/>
      <c r="G71" s="61">
        <f t="shared" si="1"/>
        <v>0</v>
      </c>
    </row>
    <row r="72" spans="1:7" x14ac:dyDescent="0.25">
      <c r="A72" s="43" t="s">
        <v>169</v>
      </c>
      <c r="B72" s="52" t="s">
        <v>170</v>
      </c>
      <c r="C72" s="9" t="s">
        <v>171</v>
      </c>
      <c r="D72" s="10" t="s">
        <v>144</v>
      </c>
      <c r="E72" s="11">
        <v>2</v>
      </c>
      <c r="F72" s="70"/>
      <c r="G72" s="62">
        <f t="shared" ref="G72:G76" si="2">E72*F72</f>
        <v>0</v>
      </c>
    </row>
    <row r="73" spans="1:7" x14ac:dyDescent="0.25">
      <c r="A73" s="43" t="s">
        <v>172</v>
      </c>
      <c r="B73" s="52" t="s">
        <v>173</v>
      </c>
      <c r="C73" s="9" t="s">
        <v>200</v>
      </c>
      <c r="D73" s="10" t="s">
        <v>144</v>
      </c>
      <c r="E73" s="11">
        <v>1</v>
      </c>
      <c r="F73" s="70"/>
      <c r="G73" s="62">
        <f t="shared" si="2"/>
        <v>0</v>
      </c>
    </row>
    <row r="74" spans="1:7" x14ac:dyDescent="0.25">
      <c r="A74" s="43" t="s">
        <v>174</v>
      </c>
      <c r="B74" s="52" t="s">
        <v>175</v>
      </c>
      <c r="C74" s="9" t="s">
        <v>176</v>
      </c>
      <c r="D74" s="10" t="s">
        <v>14</v>
      </c>
      <c r="E74" s="11">
        <v>3</v>
      </c>
      <c r="F74" s="70"/>
      <c r="G74" s="62">
        <f t="shared" si="2"/>
        <v>0</v>
      </c>
    </row>
    <row r="75" spans="1:7" x14ac:dyDescent="0.25">
      <c r="A75" s="43" t="s">
        <v>177</v>
      </c>
      <c r="B75" s="52" t="s">
        <v>178</v>
      </c>
      <c r="C75" s="9" t="s">
        <v>179</v>
      </c>
      <c r="D75" s="10" t="s">
        <v>144</v>
      </c>
      <c r="E75" s="11">
        <v>2</v>
      </c>
      <c r="F75" s="70"/>
      <c r="G75" s="62">
        <f t="shared" si="2"/>
        <v>0</v>
      </c>
    </row>
    <row r="76" spans="1:7" ht="15.75" thickBot="1" x14ac:dyDescent="0.3">
      <c r="A76" s="40" t="s">
        <v>180</v>
      </c>
      <c r="B76" s="49" t="s">
        <v>181</v>
      </c>
      <c r="C76" s="16" t="s">
        <v>182</v>
      </c>
      <c r="D76" s="17" t="s">
        <v>139</v>
      </c>
      <c r="E76" s="18">
        <v>1.08</v>
      </c>
      <c r="F76" s="67"/>
      <c r="G76" s="63">
        <f t="shared" si="2"/>
        <v>0</v>
      </c>
    </row>
    <row r="77" spans="1:7" ht="16.5" thickBot="1" x14ac:dyDescent="0.3">
      <c r="A77" s="41"/>
      <c r="B77" s="50"/>
      <c r="C77" s="23" t="s">
        <v>183</v>
      </c>
      <c r="D77" s="22"/>
      <c r="E77" s="24"/>
      <c r="F77" s="68"/>
      <c r="G77" s="33">
        <f>SUM(G78:G81)</f>
        <v>0</v>
      </c>
    </row>
    <row r="78" spans="1:7" x14ac:dyDescent="0.25">
      <c r="A78" s="42" t="s">
        <v>184</v>
      </c>
      <c r="B78" s="51" t="s">
        <v>185</v>
      </c>
      <c r="C78" s="19" t="s">
        <v>186</v>
      </c>
      <c r="D78" s="20" t="s">
        <v>14</v>
      </c>
      <c r="E78" s="21">
        <v>18.5</v>
      </c>
      <c r="F78" s="69"/>
      <c r="G78" s="61">
        <f t="shared" ref="G78:G81" si="3">E78*F78</f>
        <v>0</v>
      </c>
    </row>
    <row r="79" spans="1:7" x14ac:dyDescent="0.25">
      <c r="A79" s="43" t="s">
        <v>187</v>
      </c>
      <c r="B79" s="52" t="s">
        <v>188</v>
      </c>
      <c r="C79" s="9" t="s">
        <v>189</v>
      </c>
      <c r="D79" s="10" t="s">
        <v>144</v>
      </c>
      <c r="E79" s="11">
        <v>1</v>
      </c>
      <c r="F79" s="70"/>
      <c r="G79" s="62">
        <f t="shared" si="3"/>
        <v>0</v>
      </c>
    </row>
    <row r="80" spans="1:7" ht="14.45" customHeight="1" x14ac:dyDescent="0.25">
      <c r="A80" s="43" t="s">
        <v>190</v>
      </c>
      <c r="B80" s="52" t="s">
        <v>191</v>
      </c>
      <c r="C80" s="9" t="s">
        <v>201</v>
      </c>
      <c r="D80" s="10" t="s">
        <v>144</v>
      </c>
      <c r="E80" s="11">
        <v>3</v>
      </c>
      <c r="F80" s="70"/>
      <c r="G80" s="62">
        <f t="shared" si="3"/>
        <v>0</v>
      </c>
    </row>
    <row r="81" spans="1:7" ht="15.75" thickBot="1" x14ac:dyDescent="0.3">
      <c r="A81" s="40" t="s">
        <v>192</v>
      </c>
      <c r="B81" s="49" t="s">
        <v>193</v>
      </c>
      <c r="C81" s="16" t="s">
        <v>194</v>
      </c>
      <c r="D81" s="17" t="s">
        <v>139</v>
      </c>
      <c r="E81" s="18">
        <v>1.79</v>
      </c>
      <c r="F81" s="67"/>
      <c r="G81" s="63">
        <f t="shared" si="3"/>
        <v>0</v>
      </c>
    </row>
    <row r="82" spans="1:7" ht="16.5" thickBot="1" x14ac:dyDescent="0.3">
      <c r="A82" s="41"/>
      <c r="B82" s="50"/>
      <c r="C82" s="23" t="s">
        <v>195</v>
      </c>
      <c r="D82" s="22"/>
      <c r="E82" s="24"/>
      <c r="F82" s="68"/>
      <c r="G82" s="33">
        <f>SUM(G83)</f>
        <v>0</v>
      </c>
    </row>
    <row r="83" spans="1:7" ht="15.75" thickBot="1" x14ac:dyDescent="0.3">
      <c r="A83" s="45" t="s">
        <v>196</v>
      </c>
      <c r="B83" s="54" t="s">
        <v>197</v>
      </c>
      <c r="C83" s="28" t="s">
        <v>198</v>
      </c>
      <c r="D83" s="29" t="s">
        <v>10</v>
      </c>
      <c r="E83" s="30">
        <v>24.550999999999998</v>
      </c>
      <c r="F83" s="72"/>
      <c r="G83" s="65">
        <f t="shared" ref="G83" si="4">E83*F83</f>
        <v>0</v>
      </c>
    </row>
    <row r="84" spans="1:7" ht="16.5" thickBot="1" x14ac:dyDescent="0.3">
      <c r="A84" s="46"/>
      <c r="B84" s="55"/>
      <c r="C84" s="56" t="s">
        <v>204</v>
      </c>
      <c r="D84" s="57"/>
      <c r="E84" s="58"/>
      <c r="F84" s="59"/>
      <c r="G84" s="60">
        <f>G4+G6+G31+G40+G54+G56+G60+G62+G65+G70+G77+G82</f>
        <v>0</v>
      </c>
    </row>
  </sheetData>
  <sheetProtection password="EDB8" sheet="1" objects="1" scenarios="1" selectLockedCells="1"/>
  <pageMargins left="0.70866141732283472" right="0.70866141732283472" top="0.78740157480314965" bottom="0.78740157480314965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List1!Oblast_tisku</vt:lpstr>
    </vt:vector>
  </TitlesOfParts>
  <Company>Lesy hl. m. Prahy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Fisera</dc:creator>
  <cp:lastModifiedBy>Holzbachova</cp:lastModifiedBy>
  <cp:lastPrinted>2015-07-10T14:06:37Z</cp:lastPrinted>
  <dcterms:created xsi:type="dcterms:W3CDTF">2015-06-10T07:27:11Z</dcterms:created>
  <dcterms:modified xsi:type="dcterms:W3CDTF">2015-07-21T07:19:55Z</dcterms:modified>
</cp:coreProperties>
</file>